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<sst xmlns="http://schemas.openxmlformats.org/spreadsheetml/2006/main" count="478" uniqueCount="175">
  <si>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</si>
  <si>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</si>
  <si>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</si>
  <si>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</si>
  <si>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</si>
  <si>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</si>
  <si>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</si>
  <si>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</si>
  <si>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</si>
  <si>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</si>
  <si>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</si>
  <si>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</si>
  <si>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</si>
  <si>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</si>
  <si>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</si>
  <si>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</si>
  <si>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</si>
  <si>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</si>
  <si>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</si>
  <si>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</si>
  <si>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</si>
  <si>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</si>
  <si>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</si>
  <si>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</si>
  <si>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</si>
  <si>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</si>
  <si>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</si>
  <si>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</si>
  <si>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</si>
  <si>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</si>
  <si>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</si>
  <si>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</si>
  <si>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</si>
  <si>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</si>
  <si>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</si>
  <si>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</si>
  <si>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</si>
  <si>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</si>
  <si>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</si>
  <si>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</si>
  <si>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</si>
  <si>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</si>
  <si>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</si>
  <si>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</si>
  <si>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</si>
  <si>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</si>
  <si>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</si>
  <si>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</si>
  <si>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</si>
  <si>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</si>
  <si>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</si>
  <si>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</si>
  <si>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</si>
  <si>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</si>
  <si>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</si>
  <si>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</si>
  <si>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</si>
  <si>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</si>
  <si>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</si>
  <si>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</si>
  <si>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90 0 00 00600</t>
  </si>
  <si>
    <t>Резервные средства</t>
  </si>
  <si>
    <t>870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</si>
  <si>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</si>
  <si>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</si>
  <si>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</si>
  <si>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</si>
  <si>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</si>
  <si>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</si>
  <si>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</si>
  <si>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</si>
  <si>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</si>
  <si>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</si>
  <si>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</si>
  <si>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</si>
  <si>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</si>
  <si>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</si>
  <si>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</si>
  <si>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</si>
  <si>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</si>
  <si>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</si>
  <si>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</si>
  <si>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</si>
  <si>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</si>
  <si>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Осуществление переданных полномочий по осуществлению внешнего муниципального финансового контроля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</si>
  <si>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</si>
  <si>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</si>
  <si>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</si>
  <si>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</si>
  <si>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</si>
  <si>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</si>
  <si>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</si>
  <si>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</si>
  <si>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</si>
  <si>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</si>
  <si>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</si>
  <si>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</si>
  <si>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</si>
  <si>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</si>
  <si>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</si>
  <si>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</si>
  <si>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</si>
  <si>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</si>
  <si>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</si>
  <si>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</si>
  <si>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</si>
  <si>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</si>
  <si>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</si>
  <si>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</si>
  <si>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</si>
  <si>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</si>
  <si>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</si>
  <si>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</si>
  <si>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</si>
  <si>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</si>
  <si>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</si>
  <si>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</si>
  <si>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</si>
  <si>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</si>
  <si>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</si>
  <si>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</si>
  <si>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</si>
  <si>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</si>
  <si>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</si>
  <si>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</si>
  <si>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</si>
  <si>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Физическая культура</t>
  </si>
  <si>
    <t>1100</t>
  </si>
  <si>
    <t>Другие вопросы в обсласти физической культуры и спорта</t>
  </si>
  <si>
    <t>1105</t>
  </si>
  <si>
    <t>02 0 00 00000</t>
  </si>
  <si>
    <t>Муниципальная программа  "Развитие физической культуры и спорта в сельском поселении "Село Кудиново"</t>
  </si>
  <si>
    <t>02 0 01 00000</t>
  </si>
  <si>
    <t>Основное мероприятие "Реализация мероприятий по повышению уровня физической культуры и спорта"</t>
  </si>
  <si>
    <t>02 0 01 11050</t>
  </si>
  <si>
    <t>Мероприятия в области  физической культуры и спорта</t>
  </si>
  <si>
    <t>05 0 01 L5760</t>
  </si>
  <si>
    <t>Реализация мероприятий по благоустройству сельских территорий</t>
  </si>
  <si>
    <t>90 0 00 01500</t>
  </si>
  <si>
    <t>20 0 01 01109</t>
  </si>
  <si>
    <t>20 0 01 01209</t>
  </si>
  <si>
    <t>Реализация мероприятий на содержание мест захоронения</t>
  </si>
  <si>
    <t>05 0 01 02100</t>
  </si>
  <si>
    <t>0409</t>
  </si>
  <si>
    <t>04 0 00 00000</t>
  </si>
  <si>
    <t>04 1 00 00000</t>
  </si>
  <si>
    <t>04 1 01 00000</t>
  </si>
  <si>
    <t>04 1 01 04090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</si>
  <si>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</si>
  <si>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</si>
  <si>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Основное мероприятие "Ремонт и содержание автомобильных дорог"</t>
  </si>
  <si>
    <t>Поддержка дорожного хозяйства</t>
  </si>
  <si>
    <t>Осуществление части полномочий по решению вопросов местного значения сельских поселений</t>
  </si>
  <si>
    <t>90 0 00 05000</t>
  </si>
  <si>
    <t>Утвержденная роспись</t>
  </si>
  <si>
    <t>Поправки</t>
  </si>
  <si>
    <t>Уточненная роспись</t>
  </si>
  <si>
    <t>850</t>
  </si>
  <si>
    <t>Уплата налогов, сборов и иных платежей</t>
  </si>
  <si>
    <t>06 0 F2 S5550</t>
  </si>
  <si>
    <t>Реализация программ формирования современной городской среды (за счет средств областного бюджета)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</si>
  <si>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</si>
  <si>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</si>
  <si>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81 0 00 00000</t>
  </si>
  <si>
    <t>81 0 00 00420</t>
  </si>
  <si>
    <t>Обеспечение деятельности представительного органа сельского поселения</t>
  </si>
  <si>
    <t>Депутаты представительного органа муниципального образования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</si>
  <si>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2021 год</t>
  </si>
  <si>
    <t>Обеспечение проведения выборов и референдумов</t>
  </si>
  <si>
    <t>Обеспечение проведения выборов и референдумов на территории сельских поселений</t>
  </si>
  <si>
    <t>Специальные расходы</t>
  </si>
  <si>
    <t>0107</t>
  </si>
  <si>
    <t>90 0 00 00790</t>
  </si>
  <si>
    <t>880</t>
  </si>
  <si>
    <t>Приложение №3                                                                                                                                                                  к Решению Сельской Думы от 07.07.2021г. №25                                                                                   "О внесении изменений и дополнений в Решение Сельской Думы сельского                                                                                            поселения "Село Кудиново" от 30.12.2020г. №19                                                                                                      "О бюджете сельского поселения "Село Кудиново" на 2021 год                                                                         и плановый период 2022 и 2023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</si>
</sst>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21" fillId="24" borderId="11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lef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2" fillId="26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24" fillId="0" borderId="11" xfId="33" applyNumberFormat="1" applyBorder="1" applyProtection="1">
      <alignment horizontal="left" vertical="top" wrapText="1"/>
      <protection/>
    </xf>
    <xf numFmtId="0" fontId="19" fillId="0" borderId="11" xfId="0" applyFont="1" applyFill="1" applyBorder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SheetLayoutView="100" workbookViewId="0" topLeftCell="A1">
      <selection activeCell="K15" sqref="K15"/>
    </sheetView>
  </sheetViews>
  <sheetFormatPr defaultColWidth="9.00390625" defaultRowHeight="12.75"/>
  <cols>
    <col min="1" max="1" width="65.25390625" style="2" customWidth="1"/>
    <col min="2" max="2" width="9.00390625" style="3" customWidth="1"/>
    <col min="3" max="3" width="12.375" style="4" customWidth="1"/>
    <col min="4" max="4" width="10.00390625" style="3" customWidth="1"/>
    <col min="5" max="7" width="13.125" style="5" customWidth="1"/>
    <col min="8" max="16384" width="9.125" style="1" customWidth="1"/>
  </cols>
  <sheetData>
    <row r="1" spans="2:7" ht="12.75" customHeight="1">
      <c r="B1" s="12"/>
      <c r="C1" s="30" t="s">
        <v>174</v>
      </c>
      <c r="D1" s="30"/>
      <c r="E1" s="30"/>
      <c r="F1" s="30"/>
      <c r="G1" s="30"/>
    </row>
    <row r="2" spans="2:7" ht="12.75">
      <c r="B2" s="12"/>
      <c r="C2" s="30"/>
      <c r="D2" s="30"/>
      <c r="E2" s="30"/>
      <c r="F2" s="30"/>
      <c r="G2" s="30"/>
    </row>
    <row r="3" spans="2:7" ht="12.75">
      <c r="B3" s="12"/>
      <c r="C3" s="30"/>
      <c r="D3" s="30"/>
      <c r="E3" s="30"/>
      <c r="F3" s="30"/>
      <c r="G3" s="30"/>
    </row>
    <row r="4" spans="2:7" ht="12.75">
      <c r="B4" s="12"/>
      <c r="C4" s="30"/>
      <c r="D4" s="30"/>
      <c r="E4" s="30"/>
      <c r="F4" s="30"/>
      <c r="G4" s="30"/>
    </row>
    <row r="5" spans="2:7" ht="29.25" customHeight="1">
      <c r="B5" s="12"/>
      <c r="C5" s="30"/>
      <c r="D5" s="30"/>
      <c r="E5" s="30"/>
      <c r="F5" s="30"/>
      <c r="G5" s="30"/>
    </row>
    <row r="6" spans="1:7" ht="26.25" customHeight="1">
      <c r="A6" s="31"/>
      <c r="B6" s="31"/>
      <c r="C6" s="31"/>
      <c r="D6" s="31"/>
      <c r="E6" s="31"/>
      <c r="F6" s="11"/>
      <c r="G6" s="11"/>
    </row>
    <row r="7" spans="1:7" ht="12.75" customHeight="1">
      <c r="A7" s="29" t="s">
        <v>167</v>
      </c>
      <c r="B7" s="29"/>
      <c r="C7" s="29"/>
      <c r="D7" s="29"/>
      <c r="E7" s="29"/>
      <c r="F7" s="29"/>
      <c r="G7" s="29"/>
    </row>
    <row r="8" spans="1:7" ht="6.75" customHeight="1">
      <c r="A8" s="29"/>
      <c r="B8" s="29"/>
      <c r="C8" s="29"/>
      <c r="D8" s="29"/>
      <c r="E8" s="29"/>
      <c r="F8" s="29"/>
      <c r="G8" s="29"/>
    </row>
    <row r="9" spans="1:7" ht="29.25" customHeight="1">
      <c r="A9" s="29"/>
      <c r="B9" s="29"/>
      <c r="C9" s="29"/>
      <c r="D9" s="29"/>
      <c r="E9" s="29"/>
      <c r="F9" s="29"/>
      <c r="G9" s="29"/>
    </row>
    <row r="10" spans="1:7" ht="12" customHeight="1">
      <c r="A10" s="7"/>
      <c r="B10" s="7"/>
      <c r="C10" s="7"/>
      <c r="D10" s="7"/>
      <c r="E10" s="7"/>
      <c r="F10" s="7"/>
      <c r="G10" s="7"/>
    </row>
    <row r="11" ht="12.75">
      <c r="G11" s="5" t="s">
        <v>0</v>
      </c>
    </row>
    <row r="12" spans="1:7" ht="24.75" customHeight="1">
      <c r="A12" s="28" t="s">
        <v>1</v>
      </c>
      <c r="B12" s="32" t="s">
        <v>2</v>
      </c>
      <c r="C12" s="32" t="s">
        <v>3</v>
      </c>
      <c r="D12" s="32" t="s">
        <v>42</v>
      </c>
      <c r="E12" s="28" t="s">
        <v>154</v>
      </c>
      <c r="F12" s="28" t="s">
        <v>155</v>
      </c>
      <c r="G12" s="28" t="s">
        <v>156</v>
      </c>
    </row>
    <row r="13" spans="1:7" ht="24.75" customHeight="1">
      <c r="A13" s="28"/>
      <c r="B13" s="32"/>
      <c r="C13" s="32"/>
      <c r="D13" s="32"/>
      <c r="E13" s="28"/>
      <c r="F13" s="28"/>
      <c r="G13" s="28"/>
    </row>
    <row r="14" spans="1:7" ht="17.25" customHeight="1">
      <c r="A14" s="28"/>
      <c r="B14" s="32"/>
      <c r="C14" s="32"/>
      <c r="D14" s="32"/>
      <c r="E14" s="28"/>
      <c r="F14" s="28"/>
      <c r="G14" s="28"/>
    </row>
    <row r="15" spans="1:7" s="6" customFormat="1" ht="12.75">
      <c r="A15" s="13" t="s">
        <v>125</v>
      </c>
      <c r="B15" s="14"/>
      <c r="C15" s="14"/>
      <c r="D15" s="14"/>
      <c r="E15" s="15">
        <f>E16+E64+E72+E86+E120+E137+E150</f>
        <v>21686773.490000002</v>
      </c>
      <c r="F15" s="15">
        <f>F16+F64+F72+F86+F120+F137+F150</f>
        <v>1702955.13</v>
      </c>
      <c r="G15" s="15">
        <f>G16+G64+G72+G86+G120+G137+G150</f>
        <v>23389728.619999997</v>
      </c>
    </row>
    <row r="16" spans="1:7" s="6" customFormat="1" ht="12.75">
      <c r="A16" s="16" t="s">
        <v>4</v>
      </c>
      <c r="B16" s="17" t="s">
        <v>5</v>
      </c>
      <c r="C16" s="17"/>
      <c r="D16" s="17"/>
      <c r="E16" s="18">
        <f>E26+E17+E48+E43+E38</f>
        <v>5910314</v>
      </c>
      <c r="F16" s="18">
        <f>F26+F17+F48+F43+F38</f>
        <v>-754627.28</v>
      </c>
      <c r="G16" s="18">
        <f>G26+G17+G48+G43+G38</f>
        <v>5155686.72</v>
      </c>
    </row>
    <row r="17" spans="1:7" s="6" customFormat="1" ht="38.25">
      <c r="A17" s="19" t="s">
        <v>43</v>
      </c>
      <c r="B17" s="20" t="s">
        <v>44</v>
      </c>
      <c r="C17" s="20"/>
      <c r="D17" s="20"/>
      <c r="E17" s="21">
        <f>E22+E18</f>
        <v>36923</v>
      </c>
      <c r="F17" s="21">
        <f>F22+F18</f>
        <v>3050</v>
      </c>
      <c r="G17" s="21">
        <f>G22+G18</f>
        <v>39973</v>
      </c>
    </row>
    <row r="18" spans="1:7" ht="12.75">
      <c r="A18" s="22" t="s">
        <v>165</v>
      </c>
      <c r="B18" s="9" t="s">
        <v>44</v>
      </c>
      <c r="C18" s="9" t="s">
        <v>163</v>
      </c>
      <c r="D18" s="9"/>
      <c r="E18" s="10">
        <f aca="true" t="shared" si="0" ref="E18:G20">E19</f>
        <v>0</v>
      </c>
      <c r="F18" s="10">
        <f t="shared" si="0"/>
        <v>3050</v>
      </c>
      <c r="G18" s="10">
        <f t="shared" si="0"/>
        <v>3050</v>
      </c>
    </row>
    <row r="19" spans="1:7" ht="12.75">
      <c r="A19" s="22" t="s">
        <v>166</v>
      </c>
      <c r="B19" s="9" t="s">
        <v>44</v>
      </c>
      <c r="C19" s="9" t="s">
        <v>164</v>
      </c>
      <c r="D19" s="9"/>
      <c r="E19" s="10">
        <f t="shared" si="0"/>
        <v>0</v>
      </c>
      <c r="F19" s="10">
        <f t="shared" si="0"/>
        <v>3050</v>
      </c>
      <c r="G19" s="10">
        <f t="shared" si="0"/>
        <v>3050</v>
      </c>
    </row>
    <row r="20" spans="1:7" ht="12.75">
      <c r="A20" s="23" t="s">
        <v>15</v>
      </c>
      <c r="B20" s="9" t="s">
        <v>44</v>
      </c>
      <c r="C20" s="9" t="s">
        <v>164</v>
      </c>
      <c r="D20" s="9" t="s">
        <v>16</v>
      </c>
      <c r="E20" s="10">
        <f t="shared" si="0"/>
        <v>0</v>
      </c>
      <c r="F20" s="10">
        <f t="shared" si="0"/>
        <v>3050</v>
      </c>
      <c r="G20" s="10">
        <f t="shared" si="0"/>
        <v>3050</v>
      </c>
    </row>
    <row r="21" spans="1:7" ht="12.75">
      <c r="A21" s="23" t="s">
        <v>158</v>
      </c>
      <c r="B21" s="9" t="s">
        <v>44</v>
      </c>
      <c r="C21" s="9" t="s">
        <v>164</v>
      </c>
      <c r="D21" s="9" t="s">
        <v>157</v>
      </c>
      <c r="E21" s="10">
        <v>0</v>
      </c>
      <c r="F21" s="10">
        <v>3050</v>
      </c>
      <c r="G21" s="10">
        <f>E21+F21</f>
        <v>3050</v>
      </c>
    </row>
    <row r="22" spans="1:7" ht="12.75">
      <c r="A22" s="22" t="s">
        <v>45</v>
      </c>
      <c r="B22" s="9" t="s">
        <v>44</v>
      </c>
      <c r="C22" s="9" t="s">
        <v>46</v>
      </c>
      <c r="D22" s="9"/>
      <c r="E22" s="10">
        <f>E23</f>
        <v>36923</v>
      </c>
      <c r="F22" s="10">
        <f aca="true" t="shared" si="1" ref="F22:G24">F23</f>
        <v>0</v>
      </c>
      <c r="G22" s="10">
        <f t="shared" si="1"/>
        <v>36923</v>
      </c>
    </row>
    <row r="23" spans="1:7" ht="25.5" customHeight="1">
      <c r="A23" s="22" t="s">
        <v>84</v>
      </c>
      <c r="B23" s="9" t="s">
        <v>44</v>
      </c>
      <c r="C23" s="9" t="s">
        <v>138</v>
      </c>
      <c r="D23" s="9"/>
      <c r="E23" s="10">
        <f>E24</f>
        <v>36923</v>
      </c>
      <c r="F23" s="10">
        <f t="shared" si="1"/>
        <v>0</v>
      </c>
      <c r="G23" s="10">
        <f t="shared" si="1"/>
        <v>36923</v>
      </c>
    </row>
    <row r="24" spans="1:7" ht="12.75">
      <c r="A24" s="22" t="s">
        <v>21</v>
      </c>
      <c r="B24" s="9" t="s">
        <v>44</v>
      </c>
      <c r="C24" s="9" t="s">
        <v>138</v>
      </c>
      <c r="D24" s="9" t="s">
        <v>19</v>
      </c>
      <c r="E24" s="10">
        <f>E25</f>
        <v>36923</v>
      </c>
      <c r="F24" s="10">
        <f t="shared" si="1"/>
        <v>0</v>
      </c>
      <c r="G24" s="10">
        <f t="shared" si="1"/>
        <v>36923</v>
      </c>
    </row>
    <row r="25" spans="1:7" ht="12.75">
      <c r="A25" s="22" t="s">
        <v>22</v>
      </c>
      <c r="B25" s="9" t="s">
        <v>44</v>
      </c>
      <c r="C25" s="9" t="s">
        <v>138</v>
      </c>
      <c r="D25" s="9" t="s">
        <v>23</v>
      </c>
      <c r="E25" s="10">
        <v>36923</v>
      </c>
      <c r="F25" s="10">
        <v>0</v>
      </c>
      <c r="G25" s="10">
        <f>E25+F25</f>
        <v>36923</v>
      </c>
    </row>
    <row r="26" spans="1:7" ht="38.25">
      <c r="A26" s="19" t="s">
        <v>17</v>
      </c>
      <c r="B26" s="20" t="s">
        <v>18</v>
      </c>
      <c r="C26" s="20"/>
      <c r="D26" s="20"/>
      <c r="E26" s="21">
        <f>E27</f>
        <v>5556475</v>
      </c>
      <c r="F26" s="21">
        <f>F27</f>
        <v>-1021409.28</v>
      </c>
      <c r="G26" s="21">
        <f>G27</f>
        <v>4535065.72</v>
      </c>
    </row>
    <row r="27" spans="1:7" ht="25.5">
      <c r="A27" s="22" t="s">
        <v>118</v>
      </c>
      <c r="B27" s="9" t="s">
        <v>18</v>
      </c>
      <c r="C27" s="9" t="s">
        <v>47</v>
      </c>
      <c r="D27" s="9"/>
      <c r="E27" s="10">
        <f>E28+E35</f>
        <v>5556475</v>
      </c>
      <c r="F27" s="10">
        <f>F28+F35</f>
        <v>-1021409.28</v>
      </c>
      <c r="G27" s="10">
        <f>G28+G35</f>
        <v>4535065.72</v>
      </c>
    </row>
    <row r="28" spans="1:7" ht="12.75">
      <c r="A28" s="22" t="s">
        <v>6</v>
      </c>
      <c r="B28" s="9" t="s">
        <v>18</v>
      </c>
      <c r="C28" s="9" t="s">
        <v>48</v>
      </c>
      <c r="D28" s="9"/>
      <c r="E28" s="10">
        <f>E29+E31+E33</f>
        <v>4866415</v>
      </c>
      <c r="F28" s="10">
        <f>F29+F31+F33</f>
        <v>-1021409.28</v>
      </c>
      <c r="G28" s="10">
        <f>G29+G31+G33</f>
        <v>3845005.7199999997</v>
      </c>
    </row>
    <row r="29" spans="1:7" ht="38.25" customHeight="1">
      <c r="A29" s="22" t="s">
        <v>7</v>
      </c>
      <c r="B29" s="9" t="s">
        <v>18</v>
      </c>
      <c r="C29" s="9" t="s">
        <v>48</v>
      </c>
      <c r="D29" s="9" t="s">
        <v>8</v>
      </c>
      <c r="E29" s="10">
        <f>E30</f>
        <v>2408415</v>
      </c>
      <c r="F29" s="10">
        <f>F30</f>
        <v>0</v>
      </c>
      <c r="G29" s="10">
        <f>G30</f>
        <v>2408415</v>
      </c>
    </row>
    <row r="30" spans="1:7" ht="12.75">
      <c r="A30" s="22" t="s">
        <v>9</v>
      </c>
      <c r="B30" s="9" t="s">
        <v>18</v>
      </c>
      <c r="C30" s="9" t="s">
        <v>48</v>
      </c>
      <c r="D30" s="9" t="s">
        <v>10</v>
      </c>
      <c r="E30" s="10">
        <v>2408415</v>
      </c>
      <c r="F30" s="10">
        <v>0</v>
      </c>
      <c r="G30" s="10">
        <f>E30+F30</f>
        <v>2408415</v>
      </c>
    </row>
    <row r="31" spans="1:7" ht="12.75">
      <c r="A31" s="23" t="s">
        <v>11</v>
      </c>
      <c r="B31" s="9" t="s">
        <v>18</v>
      </c>
      <c r="C31" s="9" t="s">
        <v>48</v>
      </c>
      <c r="D31" s="9" t="s">
        <v>12</v>
      </c>
      <c r="E31" s="10">
        <f>E32</f>
        <v>2458000</v>
      </c>
      <c r="F31" s="10">
        <f>F32</f>
        <v>-1021449.91</v>
      </c>
      <c r="G31" s="10">
        <f>G32</f>
        <v>1436550.0899999999</v>
      </c>
    </row>
    <row r="32" spans="1:7" ht="25.5">
      <c r="A32" s="23" t="s">
        <v>13</v>
      </c>
      <c r="B32" s="9" t="s">
        <v>18</v>
      </c>
      <c r="C32" s="9" t="s">
        <v>48</v>
      </c>
      <c r="D32" s="9" t="s">
        <v>14</v>
      </c>
      <c r="E32" s="10">
        <v>2458000</v>
      </c>
      <c r="F32" s="10">
        <v>-1021449.91</v>
      </c>
      <c r="G32" s="10">
        <f>E32+F32</f>
        <v>1436550.0899999999</v>
      </c>
    </row>
    <row r="33" spans="1:7" ht="12.75">
      <c r="A33" s="23" t="s">
        <v>15</v>
      </c>
      <c r="B33" s="9" t="s">
        <v>18</v>
      </c>
      <c r="C33" s="9" t="s">
        <v>48</v>
      </c>
      <c r="D33" s="9" t="s">
        <v>16</v>
      </c>
      <c r="E33" s="10">
        <f>E34</f>
        <v>0</v>
      </c>
      <c r="F33" s="10">
        <f>F34</f>
        <v>40.63</v>
      </c>
      <c r="G33" s="10">
        <f>G34</f>
        <v>40.63</v>
      </c>
    </row>
    <row r="34" spans="1:7" ht="12.75">
      <c r="A34" s="23" t="s">
        <v>158</v>
      </c>
      <c r="B34" s="9" t="s">
        <v>18</v>
      </c>
      <c r="C34" s="9" t="s">
        <v>48</v>
      </c>
      <c r="D34" s="9" t="s">
        <v>157</v>
      </c>
      <c r="E34" s="10">
        <v>0</v>
      </c>
      <c r="F34" s="10">
        <v>40.63</v>
      </c>
      <c r="G34" s="10">
        <f>E34+F34</f>
        <v>40.63</v>
      </c>
    </row>
    <row r="35" spans="1:7" ht="25.5">
      <c r="A35" s="22" t="s">
        <v>20</v>
      </c>
      <c r="B35" s="9" t="s">
        <v>18</v>
      </c>
      <c r="C35" s="9" t="s">
        <v>49</v>
      </c>
      <c r="D35" s="9"/>
      <c r="E35" s="10">
        <f aca="true" t="shared" si="2" ref="E35:G36">E36</f>
        <v>690060</v>
      </c>
      <c r="F35" s="10">
        <f t="shared" si="2"/>
        <v>0</v>
      </c>
      <c r="G35" s="10">
        <f t="shared" si="2"/>
        <v>690060</v>
      </c>
    </row>
    <row r="36" spans="1:7" ht="38.25" customHeight="1">
      <c r="A36" s="22" t="s">
        <v>7</v>
      </c>
      <c r="B36" s="9" t="s">
        <v>18</v>
      </c>
      <c r="C36" s="9" t="s">
        <v>49</v>
      </c>
      <c r="D36" s="9" t="s">
        <v>8</v>
      </c>
      <c r="E36" s="10">
        <f t="shared" si="2"/>
        <v>690060</v>
      </c>
      <c r="F36" s="10">
        <f t="shared" si="2"/>
        <v>0</v>
      </c>
      <c r="G36" s="10">
        <f t="shared" si="2"/>
        <v>690060</v>
      </c>
    </row>
    <row r="37" spans="1:7" ht="12.75">
      <c r="A37" s="22" t="s">
        <v>9</v>
      </c>
      <c r="B37" s="9" t="s">
        <v>18</v>
      </c>
      <c r="C37" s="9" t="s">
        <v>49</v>
      </c>
      <c r="D37" s="9" t="s">
        <v>10</v>
      </c>
      <c r="E37" s="10">
        <v>690060</v>
      </c>
      <c r="F37" s="10">
        <v>0</v>
      </c>
      <c r="G37" s="10">
        <f>E37+F37</f>
        <v>690060</v>
      </c>
    </row>
    <row r="38" spans="1:7" ht="12.75">
      <c r="A38" s="19" t="s">
        <v>168</v>
      </c>
      <c r="B38" s="20" t="s">
        <v>171</v>
      </c>
      <c r="C38" s="20"/>
      <c r="D38" s="20"/>
      <c r="E38" s="21">
        <f>E39</f>
        <v>0</v>
      </c>
      <c r="F38" s="21">
        <f aca="true" t="shared" si="3" ref="F38:G41">F39</f>
        <v>271400</v>
      </c>
      <c r="G38" s="21">
        <f t="shared" si="3"/>
        <v>271400</v>
      </c>
    </row>
    <row r="39" spans="1:7" ht="12.75">
      <c r="A39" s="22" t="s">
        <v>45</v>
      </c>
      <c r="B39" s="9" t="s">
        <v>171</v>
      </c>
      <c r="C39" s="9" t="s">
        <v>46</v>
      </c>
      <c r="D39" s="9"/>
      <c r="E39" s="10">
        <f>E40</f>
        <v>0</v>
      </c>
      <c r="F39" s="10">
        <f t="shared" si="3"/>
        <v>271400</v>
      </c>
      <c r="G39" s="10">
        <f t="shared" si="3"/>
        <v>271400</v>
      </c>
    </row>
    <row r="40" spans="1:7" ht="25.5">
      <c r="A40" s="22" t="s">
        <v>169</v>
      </c>
      <c r="B40" s="9" t="s">
        <v>171</v>
      </c>
      <c r="C40" s="9" t="s">
        <v>172</v>
      </c>
      <c r="D40" s="9"/>
      <c r="E40" s="10">
        <f>E41</f>
        <v>0</v>
      </c>
      <c r="F40" s="10">
        <f t="shared" si="3"/>
        <v>271400</v>
      </c>
      <c r="G40" s="10">
        <f t="shared" si="3"/>
        <v>271400</v>
      </c>
    </row>
    <row r="41" spans="1:7" ht="12.75">
      <c r="A41" s="22" t="s">
        <v>15</v>
      </c>
      <c r="B41" s="9" t="s">
        <v>171</v>
      </c>
      <c r="C41" s="9" t="s">
        <v>172</v>
      </c>
      <c r="D41" s="9" t="s">
        <v>16</v>
      </c>
      <c r="E41" s="10">
        <f>E42</f>
        <v>0</v>
      </c>
      <c r="F41" s="10">
        <f t="shared" si="3"/>
        <v>271400</v>
      </c>
      <c r="G41" s="10">
        <f t="shared" si="3"/>
        <v>271400</v>
      </c>
    </row>
    <row r="42" spans="1:7" ht="12.75">
      <c r="A42" s="23" t="s">
        <v>170</v>
      </c>
      <c r="B42" s="9" t="s">
        <v>171</v>
      </c>
      <c r="C42" s="9" t="s">
        <v>172</v>
      </c>
      <c r="D42" s="9" t="s">
        <v>173</v>
      </c>
      <c r="E42" s="10">
        <v>0</v>
      </c>
      <c r="F42" s="10">
        <v>271400</v>
      </c>
      <c r="G42" s="10">
        <f>E42+F42</f>
        <v>271400</v>
      </c>
    </row>
    <row r="43" spans="1:7" ht="12.75">
      <c r="A43" s="19" t="s">
        <v>57</v>
      </c>
      <c r="B43" s="20" t="s">
        <v>58</v>
      </c>
      <c r="C43" s="20"/>
      <c r="D43" s="20"/>
      <c r="E43" s="21">
        <f>E44</f>
        <v>25000</v>
      </c>
      <c r="F43" s="21">
        <f aca="true" t="shared" si="4" ref="F43:G46">F44</f>
        <v>0</v>
      </c>
      <c r="G43" s="21">
        <f t="shared" si="4"/>
        <v>25000</v>
      </c>
    </row>
    <row r="44" spans="1:7" ht="12.75">
      <c r="A44" s="22" t="s">
        <v>45</v>
      </c>
      <c r="B44" s="9" t="s">
        <v>58</v>
      </c>
      <c r="C44" s="9" t="s">
        <v>46</v>
      </c>
      <c r="D44" s="9"/>
      <c r="E44" s="10">
        <f>E45</f>
        <v>25000</v>
      </c>
      <c r="F44" s="10">
        <f t="shared" si="4"/>
        <v>0</v>
      </c>
      <c r="G44" s="10">
        <f t="shared" si="4"/>
        <v>25000</v>
      </c>
    </row>
    <row r="45" spans="1:7" ht="12.75">
      <c r="A45" s="22" t="s">
        <v>59</v>
      </c>
      <c r="B45" s="9" t="s">
        <v>58</v>
      </c>
      <c r="C45" s="9" t="s">
        <v>60</v>
      </c>
      <c r="D45" s="9"/>
      <c r="E45" s="10">
        <f>E46</f>
        <v>25000</v>
      </c>
      <c r="F45" s="10">
        <f t="shared" si="4"/>
        <v>0</v>
      </c>
      <c r="G45" s="10">
        <f t="shared" si="4"/>
        <v>25000</v>
      </c>
    </row>
    <row r="46" spans="1:7" ht="12.75">
      <c r="A46" s="22" t="s">
        <v>15</v>
      </c>
      <c r="B46" s="9" t="s">
        <v>58</v>
      </c>
      <c r="C46" s="9" t="s">
        <v>60</v>
      </c>
      <c r="D46" s="9" t="s">
        <v>16</v>
      </c>
      <c r="E46" s="10">
        <f>E47</f>
        <v>25000</v>
      </c>
      <c r="F46" s="10">
        <f t="shared" si="4"/>
        <v>0</v>
      </c>
      <c r="G46" s="10">
        <f t="shared" si="4"/>
        <v>25000</v>
      </c>
    </row>
    <row r="47" spans="1:7" ht="12.75">
      <c r="A47" s="23" t="s">
        <v>61</v>
      </c>
      <c r="B47" s="9" t="s">
        <v>58</v>
      </c>
      <c r="C47" s="9" t="s">
        <v>60</v>
      </c>
      <c r="D47" s="9" t="s">
        <v>62</v>
      </c>
      <c r="E47" s="10">
        <v>25000</v>
      </c>
      <c r="F47" s="10">
        <v>0</v>
      </c>
      <c r="G47" s="10">
        <f>E47+F47</f>
        <v>25000</v>
      </c>
    </row>
    <row r="48" spans="1:7" ht="12.75">
      <c r="A48" s="19" t="s">
        <v>24</v>
      </c>
      <c r="B48" s="20" t="s">
        <v>25</v>
      </c>
      <c r="C48" s="20"/>
      <c r="D48" s="20"/>
      <c r="E48" s="21">
        <f>E49</f>
        <v>291916</v>
      </c>
      <c r="F48" s="21">
        <f>F49</f>
        <v>-7668</v>
      </c>
      <c r="G48" s="21">
        <f>G49</f>
        <v>284248</v>
      </c>
    </row>
    <row r="49" spans="1:7" ht="12.75">
      <c r="A49" s="22" t="s">
        <v>45</v>
      </c>
      <c r="B49" s="9" t="s">
        <v>25</v>
      </c>
      <c r="C49" s="9" t="s">
        <v>46</v>
      </c>
      <c r="D49" s="9"/>
      <c r="E49" s="10">
        <f>E50+E61+E58+E55</f>
        <v>291916</v>
      </c>
      <c r="F49" s="10">
        <f>F50+F61+F58+F55</f>
        <v>-7668</v>
      </c>
      <c r="G49" s="10">
        <f>G50+G61+G58+G55</f>
        <v>284248</v>
      </c>
    </row>
    <row r="50" spans="1:7" ht="12.75">
      <c r="A50" s="22" t="s">
        <v>26</v>
      </c>
      <c r="B50" s="9" t="s">
        <v>25</v>
      </c>
      <c r="C50" s="9" t="s">
        <v>50</v>
      </c>
      <c r="D50" s="9"/>
      <c r="E50" s="10">
        <f>E51+E53</f>
        <v>100000</v>
      </c>
      <c r="F50" s="10">
        <f>F51+F53</f>
        <v>-33668</v>
      </c>
      <c r="G50" s="10">
        <f>G51+G53</f>
        <v>66332</v>
      </c>
    </row>
    <row r="51" spans="1:7" ht="12.75">
      <c r="A51" s="23" t="s">
        <v>11</v>
      </c>
      <c r="B51" s="9" t="s">
        <v>25</v>
      </c>
      <c r="C51" s="9" t="s">
        <v>50</v>
      </c>
      <c r="D51" s="9" t="s">
        <v>12</v>
      </c>
      <c r="E51" s="10">
        <f>E52</f>
        <v>100000</v>
      </c>
      <c r="F51" s="10">
        <f>F52</f>
        <v>-43040</v>
      </c>
      <c r="G51" s="10">
        <f>G52</f>
        <v>56960</v>
      </c>
    </row>
    <row r="52" spans="1:7" ht="25.5">
      <c r="A52" s="23" t="s">
        <v>13</v>
      </c>
      <c r="B52" s="9" t="s">
        <v>25</v>
      </c>
      <c r="C52" s="9" t="s">
        <v>50</v>
      </c>
      <c r="D52" s="9" t="s">
        <v>14</v>
      </c>
      <c r="E52" s="10">
        <v>100000</v>
      </c>
      <c r="F52" s="10">
        <v>-43040</v>
      </c>
      <c r="G52" s="10">
        <f>E52+F52</f>
        <v>56960</v>
      </c>
    </row>
    <row r="53" spans="1:7" ht="12.75">
      <c r="A53" s="23" t="s">
        <v>15</v>
      </c>
      <c r="B53" s="9" t="s">
        <v>25</v>
      </c>
      <c r="C53" s="9" t="s">
        <v>50</v>
      </c>
      <c r="D53" s="9" t="s">
        <v>16</v>
      </c>
      <c r="E53" s="10">
        <f>E54</f>
        <v>0</v>
      </c>
      <c r="F53" s="10">
        <f>F54</f>
        <v>9372</v>
      </c>
      <c r="G53" s="10">
        <f>G54</f>
        <v>9372</v>
      </c>
    </row>
    <row r="54" spans="1:7" ht="12.75">
      <c r="A54" s="23" t="s">
        <v>158</v>
      </c>
      <c r="B54" s="9" t="s">
        <v>25</v>
      </c>
      <c r="C54" s="9" t="s">
        <v>50</v>
      </c>
      <c r="D54" s="9" t="s">
        <v>157</v>
      </c>
      <c r="E54" s="10">
        <v>0</v>
      </c>
      <c r="F54" s="10">
        <v>9372</v>
      </c>
      <c r="G54" s="10">
        <f>E54+F54</f>
        <v>9372</v>
      </c>
    </row>
    <row r="55" spans="1:7" ht="25.5">
      <c r="A55" s="23" t="s">
        <v>162</v>
      </c>
      <c r="B55" s="9" t="s">
        <v>25</v>
      </c>
      <c r="C55" s="9" t="s">
        <v>161</v>
      </c>
      <c r="D55" s="9"/>
      <c r="E55" s="10">
        <f aca="true" t="shared" si="5" ref="E55:G56">E56</f>
        <v>0</v>
      </c>
      <c r="F55" s="10">
        <f t="shared" si="5"/>
        <v>26000</v>
      </c>
      <c r="G55" s="10">
        <f t="shared" si="5"/>
        <v>26000</v>
      </c>
    </row>
    <row r="56" spans="1:7" ht="12.75">
      <c r="A56" s="23" t="s">
        <v>11</v>
      </c>
      <c r="B56" s="9" t="s">
        <v>25</v>
      </c>
      <c r="C56" s="9" t="s">
        <v>161</v>
      </c>
      <c r="D56" s="9" t="s">
        <v>12</v>
      </c>
      <c r="E56" s="10">
        <f t="shared" si="5"/>
        <v>0</v>
      </c>
      <c r="F56" s="10">
        <f t="shared" si="5"/>
        <v>26000</v>
      </c>
      <c r="G56" s="10">
        <f t="shared" si="5"/>
        <v>26000</v>
      </c>
    </row>
    <row r="57" spans="1:7" ht="25.5">
      <c r="A57" s="23" t="s">
        <v>13</v>
      </c>
      <c r="B57" s="9" t="s">
        <v>25</v>
      </c>
      <c r="C57" s="9" t="s">
        <v>161</v>
      </c>
      <c r="D57" s="9" t="s">
        <v>14</v>
      </c>
      <c r="E57" s="10">
        <v>0</v>
      </c>
      <c r="F57" s="10">
        <v>26000</v>
      </c>
      <c r="G57" s="10">
        <f>E57+F57</f>
        <v>26000</v>
      </c>
    </row>
    <row r="58" spans="1:7" ht="25.5">
      <c r="A58" s="23" t="s">
        <v>152</v>
      </c>
      <c r="B58" s="9" t="s">
        <v>25</v>
      </c>
      <c r="C58" s="9" t="s">
        <v>153</v>
      </c>
      <c r="D58" s="9"/>
      <c r="E58" s="10">
        <f aca="true" t="shared" si="6" ref="E58:G59">E59</f>
        <v>51300</v>
      </c>
      <c r="F58" s="10">
        <f t="shared" si="6"/>
        <v>0</v>
      </c>
      <c r="G58" s="10">
        <f t="shared" si="6"/>
        <v>51300</v>
      </c>
    </row>
    <row r="59" spans="1:7" ht="12.75">
      <c r="A59" s="22" t="s">
        <v>21</v>
      </c>
      <c r="B59" s="9" t="s">
        <v>25</v>
      </c>
      <c r="C59" s="9" t="s">
        <v>153</v>
      </c>
      <c r="D59" s="9" t="s">
        <v>19</v>
      </c>
      <c r="E59" s="10">
        <f t="shared" si="6"/>
        <v>51300</v>
      </c>
      <c r="F59" s="10">
        <f t="shared" si="6"/>
        <v>0</v>
      </c>
      <c r="G59" s="10">
        <f t="shared" si="6"/>
        <v>51300</v>
      </c>
    </row>
    <row r="60" spans="1:7" ht="12.75">
      <c r="A60" s="22" t="s">
        <v>22</v>
      </c>
      <c r="B60" s="9" t="s">
        <v>25</v>
      </c>
      <c r="C60" s="9" t="s">
        <v>153</v>
      </c>
      <c r="D60" s="9" t="s">
        <v>23</v>
      </c>
      <c r="E60" s="10">
        <v>51300</v>
      </c>
      <c r="F60" s="10">
        <v>0</v>
      </c>
      <c r="G60" s="10">
        <f>E60+F60</f>
        <v>51300</v>
      </c>
    </row>
    <row r="61" spans="1:7" ht="12.75">
      <c r="A61" s="23" t="s">
        <v>86</v>
      </c>
      <c r="B61" s="9" t="s">
        <v>25</v>
      </c>
      <c r="C61" s="9" t="s">
        <v>85</v>
      </c>
      <c r="D61" s="9"/>
      <c r="E61" s="10">
        <f aca="true" t="shared" si="7" ref="E61:G62">E62</f>
        <v>140616</v>
      </c>
      <c r="F61" s="10">
        <f t="shared" si="7"/>
        <v>0</v>
      </c>
      <c r="G61" s="10">
        <f t="shared" si="7"/>
        <v>140616</v>
      </c>
    </row>
    <row r="62" spans="1:7" ht="38.25">
      <c r="A62" s="22" t="s">
        <v>7</v>
      </c>
      <c r="B62" s="9" t="s">
        <v>25</v>
      </c>
      <c r="C62" s="9" t="s">
        <v>85</v>
      </c>
      <c r="D62" s="9" t="s">
        <v>8</v>
      </c>
      <c r="E62" s="10">
        <f t="shared" si="7"/>
        <v>140616</v>
      </c>
      <c r="F62" s="10">
        <f t="shared" si="7"/>
        <v>0</v>
      </c>
      <c r="G62" s="10">
        <f t="shared" si="7"/>
        <v>140616</v>
      </c>
    </row>
    <row r="63" spans="1:7" ht="12.75">
      <c r="A63" s="22" t="s">
        <v>9</v>
      </c>
      <c r="B63" s="9" t="s">
        <v>25</v>
      </c>
      <c r="C63" s="9" t="s">
        <v>85</v>
      </c>
      <c r="D63" s="9" t="s">
        <v>10</v>
      </c>
      <c r="E63" s="10">
        <v>140616</v>
      </c>
      <c r="F63" s="10">
        <v>0</v>
      </c>
      <c r="G63" s="10">
        <f>E63+F63</f>
        <v>140616</v>
      </c>
    </row>
    <row r="64" spans="1:7" ht="12.75">
      <c r="A64" s="16" t="s">
        <v>27</v>
      </c>
      <c r="B64" s="17" t="s">
        <v>28</v>
      </c>
      <c r="C64" s="17"/>
      <c r="D64" s="17"/>
      <c r="E64" s="18">
        <f>E65</f>
        <v>395100</v>
      </c>
      <c r="F64" s="18">
        <f aca="true" t="shared" si="8" ref="F64:G66">F65</f>
        <v>0</v>
      </c>
      <c r="G64" s="18">
        <f t="shared" si="8"/>
        <v>395100</v>
      </c>
    </row>
    <row r="65" spans="1:7" ht="12.75">
      <c r="A65" s="19" t="s">
        <v>29</v>
      </c>
      <c r="B65" s="20" t="s">
        <v>30</v>
      </c>
      <c r="C65" s="20"/>
      <c r="D65" s="20"/>
      <c r="E65" s="21">
        <f>E66</f>
        <v>395100</v>
      </c>
      <c r="F65" s="21">
        <f t="shared" si="8"/>
        <v>0</v>
      </c>
      <c r="G65" s="21">
        <f t="shared" si="8"/>
        <v>395100</v>
      </c>
    </row>
    <row r="66" spans="1:7" ht="12.75">
      <c r="A66" s="22" t="s">
        <v>31</v>
      </c>
      <c r="B66" s="9" t="s">
        <v>30</v>
      </c>
      <c r="C66" s="9" t="s">
        <v>51</v>
      </c>
      <c r="D66" s="9"/>
      <c r="E66" s="10">
        <f>E67</f>
        <v>395100</v>
      </c>
      <c r="F66" s="10">
        <f t="shared" si="8"/>
        <v>0</v>
      </c>
      <c r="G66" s="10">
        <f t="shared" si="8"/>
        <v>395100</v>
      </c>
    </row>
    <row r="67" spans="1:7" ht="25.5">
      <c r="A67" s="22" t="s">
        <v>32</v>
      </c>
      <c r="B67" s="9" t="s">
        <v>30</v>
      </c>
      <c r="C67" s="9" t="s">
        <v>52</v>
      </c>
      <c r="D67" s="9"/>
      <c r="E67" s="10">
        <f>E68+E70</f>
        <v>395100</v>
      </c>
      <c r="F67" s="10">
        <f>F68+F70</f>
        <v>0</v>
      </c>
      <c r="G67" s="10">
        <f>G68+G70</f>
        <v>395100</v>
      </c>
    </row>
    <row r="68" spans="1:7" ht="38.25" customHeight="1">
      <c r="A68" s="22" t="s">
        <v>7</v>
      </c>
      <c r="B68" s="9" t="s">
        <v>30</v>
      </c>
      <c r="C68" s="9" t="s">
        <v>52</v>
      </c>
      <c r="D68" s="9" t="s">
        <v>8</v>
      </c>
      <c r="E68" s="10">
        <f>E69</f>
        <v>390100</v>
      </c>
      <c r="F68" s="10">
        <f>F69</f>
        <v>0</v>
      </c>
      <c r="G68" s="10">
        <f>G69</f>
        <v>390100</v>
      </c>
    </row>
    <row r="69" spans="1:7" ht="12.75">
      <c r="A69" s="22" t="s">
        <v>9</v>
      </c>
      <c r="B69" s="9" t="s">
        <v>30</v>
      </c>
      <c r="C69" s="9" t="s">
        <v>52</v>
      </c>
      <c r="D69" s="9" t="s">
        <v>10</v>
      </c>
      <c r="E69" s="10">
        <v>390100</v>
      </c>
      <c r="F69" s="10">
        <v>0</v>
      </c>
      <c r="G69" s="10">
        <f>E69+F69</f>
        <v>390100</v>
      </c>
    </row>
    <row r="70" spans="1:7" ht="12.75">
      <c r="A70" s="23" t="s">
        <v>11</v>
      </c>
      <c r="B70" s="9" t="s">
        <v>30</v>
      </c>
      <c r="C70" s="9" t="s">
        <v>52</v>
      </c>
      <c r="D70" s="9" t="s">
        <v>12</v>
      </c>
      <c r="E70" s="10">
        <f>E71</f>
        <v>5000</v>
      </c>
      <c r="F70" s="10">
        <f>F71</f>
        <v>0</v>
      </c>
      <c r="G70" s="10">
        <f>G71</f>
        <v>5000</v>
      </c>
    </row>
    <row r="71" spans="1:7" ht="25.5">
      <c r="A71" s="23" t="s">
        <v>13</v>
      </c>
      <c r="B71" s="9" t="s">
        <v>30</v>
      </c>
      <c r="C71" s="9" t="s">
        <v>52</v>
      </c>
      <c r="D71" s="9" t="s">
        <v>14</v>
      </c>
      <c r="E71" s="10">
        <v>5000</v>
      </c>
      <c r="F71" s="10">
        <v>0</v>
      </c>
      <c r="G71" s="10">
        <f>E71+F71</f>
        <v>5000</v>
      </c>
    </row>
    <row r="72" spans="1:7" ht="12.75">
      <c r="A72" s="16" t="s">
        <v>37</v>
      </c>
      <c r="B72" s="17" t="s">
        <v>33</v>
      </c>
      <c r="C72" s="17"/>
      <c r="D72" s="17"/>
      <c r="E72" s="18">
        <f>E80+E73</f>
        <v>1829610.95</v>
      </c>
      <c r="F72" s="18">
        <f>F80+F73</f>
        <v>16976.4</v>
      </c>
      <c r="G72" s="18">
        <f>G80+G73</f>
        <v>1846587.35</v>
      </c>
    </row>
    <row r="73" spans="1:7" ht="12.75">
      <c r="A73" s="24"/>
      <c r="B73" s="20" t="s">
        <v>143</v>
      </c>
      <c r="C73" s="20"/>
      <c r="D73" s="20"/>
      <c r="E73" s="21">
        <f aca="true" t="shared" si="9" ref="E73:E78">E74</f>
        <v>1529610.95</v>
      </c>
      <c r="F73" s="21">
        <f aca="true" t="shared" si="10" ref="F73:F78">F74</f>
        <v>0</v>
      </c>
      <c r="G73" s="21">
        <f aca="true" t="shared" si="11" ref="G73:G78">G74</f>
        <v>1529610.95</v>
      </c>
    </row>
    <row r="74" spans="1:7" ht="25.5">
      <c r="A74" s="25" t="s">
        <v>148</v>
      </c>
      <c r="B74" s="9" t="s">
        <v>143</v>
      </c>
      <c r="C74" s="9" t="s">
        <v>144</v>
      </c>
      <c r="D74" s="14"/>
      <c r="E74" s="10">
        <f t="shared" si="9"/>
        <v>1529610.95</v>
      </c>
      <c r="F74" s="10">
        <f t="shared" si="10"/>
        <v>0</v>
      </c>
      <c r="G74" s="10">
        <f t="shared" si="11"/>
        <v>1529610.95</v>
      </c>
    </row>
    <row r="75" spans="1:7" ht="25.5">
      <c r="A75" s="25" t="s">
        <v>149</v>
      </c>
      <c r="B75" s="9" t="s">
        <v>143</v>
      </c>
      <c r="C75" s="9" t="s">
        <v>145</v>
      </c>
      <c r="D75" s="14"/>
      <c r="E75" s="10">
        <f t="shared" si="9"/>
        <v>1529610.95</v>
      </c>
      <c r="F75" s="10">
        <f t="shared" si="10"/>
        <v>0</v>
      </c>
      <c r="G75" s="10">
        <f t="shared" si="11"/>
        <v>1529610.95</v>
      </c>
    </row>
    <row r="76" spans="1:7" ht="12.75">
      <c r="A76" s="25" t="s">
        <v>150</v>
      </c>
      <c r="B76" s="9" t="s">
        <v>143</v>
      </c>
      <c r="C76" s="9" t="s">
        <v>146</v>
      </c>
      <c r="D76" s="9"/>
      <c r="E76" s="10">
        <f t="shared" si="9"/>
        <v>1529610.95</v>
      </c>
      <c r="F76" s="10">
        <f t="shared" si="10"/>
        <v>0</v>
      </c>
      <c r="G76" s="10">
        <f t="shared" si="11"/>
        <v>1529610.95</v>
      </c>
    </row>
    <row r="77" spans="1:7" ht="12.75">
      <c r="A77" s="25" t="s">
        <v>151</v>
      </c>
      <c r="B77" s="9" t="s">
        <v>143</v>
      </c>
      <c r="C77" s="9" t="s">
        <v>147</v>
      </c>
      <c r="D77" s="14"/>
      <c r="E77" s="10">
        <f t="shared" si="9"/>
        <v>1529610.95</v>
      </c>
      <c r="F77" s="10">
        <f t="shared" si="10"/>
        <v>0</v>
      </c>
      <c r="G77" s="10">
        <f t="shared" si="11"/>
        <v>1529610.95</v>
      </c>
    </row>
    <row r="78" spans="1:7" ht="12.75">
      <c r="A78" s="23" t="s">
        <v>11</v>
      </c>
      <c r="B78" s="9" t="s">
        <v>143</v>
      </c>
      <c r="C78" s="9" t="s">
        <v>147</v>
      </c>
      <c r="D78" s="9" t="s">
        <v>12</v>
      </c>
      <c r="E78" s="10">
        <f t="shared" si="9"/>
        <v>1529610.95</v>
      </c>
      <c r="F78" s="10">
        <f t="shared" si="10"/>
        <v>0</v>
      </c>
      <c r="G78" s="10">
        <f t="shared" si="11"/>
        <v>1529610.95</v>
      </c>
    </row>
    <row r="79" spans="1:7" ht="25.5">
      <c r="A79" s="23" t="s">
        <v>13</v>
      </c>
      <c r="B79" s="9" t="s">
        <v>143</v>
      </c>
      <c r="C79" s="9" t="s">
        <v>147</v>
      </c>
      <c r="D79" s="9" t="s">
        <v>14</v>
      </c>
      <c r="E79" s="10">
        <v>1529610.95</v>
      </c>
      <c r="F79" s="10">
        <v>0</v>
      </c>
      <c r="G79" s="10">
        <f>E79+F79</f>
        <v>1529610.95</v>
      </c>
    </row>
    <row r="80" spans="1:7" ht="12.75">
      <c r="A80" s="24" t="s">
        <v>38</v>
      </c>
      <c r="B80" s="20" t="s">
        <v>34</v>
      </c>
      <c r="C80" s="20"/>
      <c r="D80" s="20"/>
      <c r="E80" s="21">
        <f>E81</f>
        <v>300000</v>
      </c>
      <c r="F80" s="21">
        <f aca="true" t="shared" si="12" ref="F80:G84">F81</f>
        <v>16976.4</v>
      </c>
      <c r="G80" s="21">
        <f t="shared" si="12"/>
        <v>316976.4</v>
      </c>
    </row>
    <row r="81" spans="1:7" ht="25.5">
      <c r="A81" s="25" t="s">
        <v>119</v>
      </c>
      <c r="B81" s="9" t="s">
        <v>34</v>
      </c>
      <c r="C81" s="9" t="s">
        <v>53</v>
      </c>
      <c r="D81" s="14"/>
      <c r="E81" s="10">
        <f>E82</f>
        <v>300000</v>
      </c>
      <c r="F81" s="10">
        <f t="shared" si="12"/>
        <v>16976.4</v>
      </c>
      <c r="G81" s="10">
        <f t="shared" si="12"/>
        <v>316976.4</v>
      </c>
    </row>
    <row r="82" spans="1:7" ht="12.75">
      <c r="A82" s="25" t="s">
        <v>55</v>
      </c>
      <c r="B82" s="9" t="s">
        <v>34</v>
      </c>
      <c r="C82" s="9" t="s">
        <v>56</v>
      </c>
      <c r="D82" s="14"/>
      <c r="E82" s="10">
        <f>E83</f>
        <v>300000</v>
      </c>
      <c r="F82" s="10">
        <f t="shared" si="12"/>
        <v>16976.4</v>
      </c>
      <c r="G82" s="10">
        <f t="shared" si="12"/>
        <v>316976.4</v>
      </c>
    </row>
    <row r="83" spans="1:7" ht="25.5">
      <c r="A83" s="25" t="s">
        <v>39</v>
      </c>
      <c r="B83" s="9" t="s">
        <v>34</v>
      </c>
      <c r="C83" s="9" t="s">
        <v>54</v>
      </c>
      <c r="D83" s="9"/>
      <c r="E83" s="10">
        <f>E84</f>
        <v>300000</v>
      </c>
      <c r="F83" s="10">
        <f t="shared" si="12"/>
        <v>16976.4</v>
      </c>
      <c r="G83" s="10">
        <f t="shared" si="12"/>
        <v>316976.4</v>
      </c>
    </row>
    <row r="84" spans="1:7" ht="25.5">
      <c r="A84" s="23" t="s">
        <v>40</v>
      </c>
      <c r="B84" s="9" t="s">
        <v>34</v>
      </c>
      <c r="C84" s="9" t="s">
        <v>54</v>
      </c>
      <c r="D84" s="9" t="s">
        <v>35</v>
      </c>
      <c r="E84" s="10">
        <f>E85</f>
        <v>300000</v>
      </c>
      <c r="F84" s="10">
        <f t="shared" si="12"/>
        <v>16976.4</v>
      </c>
      <c r="G84" s="10">
        <f t="shared" si="12"/>
        <v>316976.4</v>
      </c>
    </row>
    <row r="85" spans="1:7" ht="25.5">
      <c r="A85" s="23" t="s">
        <v>41</v>
      </c>
      <c r="B85" s="9" t="s">
        <v>34</v>
      </c>
      <c r="C85" s="9" t="s">
        <v>54</v>
      </c>
      <c r="D85" s="9" t="s">
        <v>36</v>
      </c>
      <c r="E85" s="10">
        <v>300000</v>
      </c>
      <c r="F85" s="10">
        <v>16976.4</v>
      </c>
      <c r="G85" s="10">
        <f>E85+F85</f>
        <v>316976.4</v>
      </c>
    </row>
    <row r="86" spans="1:7" ht="12.75">
      <c r="A86" s="16" t="s">
        <v>63</v>
      </c>
      <c r="B86" s="17" t="s">
        <v>64</v>
      </c>
      <c r="C86" s="17"/>
      <c r="D86" s="17"/>
      <c r="E86" s="18">
        <f>E95+E87</f>
        <v>7035161.54</v>
      </c>
      <c r="F86" s="18">
        <f>F95+F87</f>
        <v>2290606.01</v>
      </c>
      <c r="G86" s="18">
        <f>G95+G87</f>
        <v>9325767.549999999</v>
      </c>
    </row>
    <row r="87" spans="1:7" ht="12.75">
      <c r="A87" s="24" t="s">
        <v>95</v>
      </c>
      <c r="B87" s="20" t="s">
        <v>94</v>
      </c>
      <c r="C87" s="20"/>
      <c r="D87" s="20"/>
      <c r="E87" s="21">
        <f>E88</f>
        <v>70000</v>
      </c>
      <c r="F87" s="21">
        <f aca="true" t="shared" si="13" ref="F87:G91">F88</f>
        <v>4316.040000000001</v>
      </c>
      <c r="G87" s="21">
        <f t="shared" si="13"/>
        <v>74316.04</v>
      </c>
    </row>
    <row r="88" spans="1:7" ht="38.25">
      <c r="A88" s="25" t="s">
        <v>120</v>
      </c>
      <c r="B88" s="9" t="s">
        <v>94</v>
      </c>
      <c r="C88" s="9" t="s">
        <v>96</v>
      </c>
      <c r="D88" s="14"/>
      <c r="E88" s="10">
        <f>E89</f>
        <v>70000</v>
      </c>
      <c r="F88" s="10">
        <f t="shared" si="13"/>
        <v>4316.040000000001</v>
      </c>
      <c r="G88" s="10">
        <f t="shared" si="13"/>
        <v>74316.04</v>
      </c>
    </row>
    <row r="89" spans="1:7" ht="25.5">
      <c r="A89" s="25" t="s">
        <v>99</v>
      </c>
      <c r="B89" s="9" t="s">
        <v>94</v>
      </c>
      <c r="C89" s="9" t="s">
        <v>97</v>
      </c>
      <c r="D89" s="14"/>
      <c r="E89" s="10">
        <f>E90</f>
        <v>70000</v>
      </c>
      <c r="F89" s="10">
        <f t="shared" si="13"/>
        <v>4316.040000000001</v>
      </c>
      <c r="G89" s="10">
        <f t="shared" si="13"/>
        <v>74316.04</v>
      </c>
    </row>
    <row r="90" spans="1:7" ht="25.5">
      <c r="A90" s="25" t="s">
        <v>100</v>
      </c>
      <c r="B90" s="9" t="s">
        <v>94</v>
      </c>
      <c r="C90" s="9" t="s">
        <v>98</v>
      </c>
      <c r="D90" s="14"/>
      <c r="E90" s="10">
        <f>E91+E93</f>
        <v>70000</v>
      </c>
      <c r="F90" s="10">
        <f>F91+F93</f>
        <v>4316.040000000001</v>
      </c>
      <c r="G90" s="10">
        <f>G91+G93</f>
        <v>74316.04</v>
      </c>
    </row>
    <row r="91" spans="1:7" ht="12.75">
      <c r="A91" s="23" t="s">
        <v>11</v>
      </c>
      <c r="B91" s="9" t="s">
        <v>94</v>
      </c>
      <c r="C91" s="9" t="s">
        <v>98</v>
      </c>
      <c r="D91" s="9" t="s">
        <v>12</v>
      </c>
      <c r="E91" s="10">
        <f>E92</f>
        <v>70000</v>
      </c>
      <c r="F91" s="10">
        <f t="shared" si="13"/>
        <v>-405.52</v>
      </c>
      <c r="G91" s="10">
        <f t="shared" si="13"/>
        <v>69594.48</v>
      </c>
    </row>
    <row r="92" spans="1:7" ht="25.5">
      <c r="A92" s="23" t="s">
        <v>13</v>
      </c>
      <c r="B92" s="9" t="s">
        <v>94</v>
      </c>
      <c r="C92" s="9" t="s">
        <v>98</v>
      </c>
      <c r="D92" s="9" t="s">
        <v>14</v>
      </c>
      <c r="E92" s="10">
        <v>70000</v>
      </c>
      <c r="F92" s="10">
        <v>-405.52</v>
      </c>
      <c r="G92" s="10">
        <f>E92+F92</f>
        <v>69594.48</v>
      </c>
    </row>
    <row r="93" spans="1:7" ht="12.75">
      <c r="A93" s="23" t="s">
        <v>15</v>
      </c>
      <c r="B93" s="9" t="s">
        <v>94</v>
      </c>
      <c r="C93" s="9" t="s">
        <v>98</v>
      </c>
      <c r="D93" s="9" t="s">
        <v>16</v>
      </c>
      <c r="E93" s="10">
        <f>E94</f>
        <v>0</v>
      </c>
      <c r="F93" s="10">
        <f>F94</f>
        <v>4721.56</v>
      </c>
      <c r="G93" s="10">
        <f>G94</f>
        <v>4721.56</v>
      </c>
    </row>
    <row r="94" spans="1:7" ht="12.75">
      <c r="A94" s="23" t="s">
        <v>158</v>
      </c>
      <c r="B94" s="9" t="s">
        <v>94</v>
      </c>
      <c r="C94" s="9" t="s">
        <v>98</v>
      </c>
      <c r="D94" s="9" t="s">
        <v>157</v>
      </c>
      <c r="E94" s="10">
        <v>0</v>
      </c>
      <c r="F94" s="10">
        <v>4721.56</v>
      </c>
      <c r="G94" s="10">
        <f>E94+F94</f>
        <v>4721.56</v>
      </c>
    </row>
    <row r="95" spans="1:7" ht="12.75">
      <c r="A95" s="24" t="s">
        <v>65</v>
      </c>
      <c r="B95" s="20" t="s">
        <v>66</v>
      </c>
      <c r="C95" s="20"/>
      <c r="D95" s="20"/>
      <c r="E95" s="21">
        <f>E96+E112</f>
        <v>6965161.54</v>
      </c>
      <c r="F95" s="21">
        <f>F96+F112</f>
        <v>2286289.9699999997</v>
      </c>
      <c r="G95" s="21">
        <f>G96+G112</f>
        <v>9251451.51</v>
      </c>
    </row>
    <row r="96" spans="1:7" ht="25.5">
      <c r="A96" s="25" t="s">
        <v>121</v>
      </c>
      <c r="B96" s="9" t="s">
        <v>66</v>
      </c>
      <c r="C96" s="9" t="s">
        <v>67</v>
      </c>
      <c r="D96" s="14"/>
      <c r="E96" s="10">
        <f>E97</f>
        <v>2978220</v>
      </c>
      <c r="F96" s="10">
        <f>F97</f>
        <v>2285876.0599999996</v>
      </c>
      <c r="G96" s="10">
        <f>G97</f>
        <v>5264096.06</v>
      </c>
    </row>
    <row r="97" spans="1:7" ht="12.75">
      <c r="A97" s="25" t="s">
        <v>68</v>
      </c>
      <c r="B97" s="9" t="s">
        <v>66</v>
      </c>
      <c r="C97" s="9" t="s">
        <v>69</v>
      </c>
      <c r="D97" s="14"/>
      <c r="E97" s="10">
        <f>E98+E106+E103+E109</f>
        <v>2978220</v>
      </c>
      <c r="F97" s="10">
        <f>F98+F106+F103+F109</f>
        <v>2285876.0599999996</v>
      </c>
      <c r="G97" s="10">
        <f>G98+G106+G103+G109</f>
        <v>5264096.06</v>
      </c>
    </row>
    <row r="98" spans="1:7" ht="12.75">
      <c r="A98" s="25" t="s">
        <v>88</v>
      </c>
      <c r="B98" s="9" t="s">
        <v>66</v>
      </c>
      <c r="C98" s="9" t="s">
        <v>87</v>
      </c>
      <c r="D98" s="14"/>
      <c r="E98" s="10">
        <f>E99+E101</f>
        <v>750000</v>
      </c>
      <c r="F98" s="10">
        <f>F99+F101</f>
        <v>1006358.3099999999</v>
      </c>
      <c r="G98" s="10">
        <f>G99+G101</f>
        <v>1756358.31</v>
      </c>
    </row>
    <row r="99" spans="1:7" ht="12.75">
      <c r="A99" s="23" t="s">
        <v>11</v>
      </c>
      <c r="B99" s="9" t="s">
        <v>66</v>
      </c>
      <c r="C99" s="9" t="s">
        <v>87</v>
      </c>
      <c r="D99" s="9" t="s">
        <v>12</v>
      </c>
      <c r="E99" s="10">
        <f>E100</f>
        <v>750000</v>
      </c>
      <c r="F99" s="10">
        <f>F100</f>
        <v>1006142.33</v>
      </c>
      <c r="G99" s="10">
        <f>G100</f>
        <v>1756142.33</v>
      </c>
    </row>
    <row r="100" spans="1:7" ht="25.5">
      <c r="A100" s="23" t="s">
        <v>13</v>
      </c>
      <c r="B100" s="9" t="s">
        <v>66</v>
      </c>
      <c r="C100" s="9" t="s">
        <v>87</v>
      </c>
      <c r="D100" s="9" t="s">
        <v>14</v>
      </c>
      <c r="E100" s="10">
        <v>750000</v>
      </c>
      <c r="F100" s="10">
        <v>1006142.33</v>
      </c>
      <c r="G100" s="10">
        <f>E100+F100</f>
        <v>1756142.33</v>
      </c>
    </row>
    <row r="101" spans="1:7" ht="12.75">
      <c r="A101" s="23" t="s">
        <v>15</v>
      </c>
      <c r="B101" s="9" t="s">
        <v>66</v>
      </c>
      <c r="C101" s="9" t="s">
        <v>87</v>
      </c>
      <c r="D101" s="9" t="s">
        <v>16</v>
      </c>
      <c r="E101" s="10">
        <f>E102</f>
        <v>0</v>
      </c>
      <c r="F101" s="10">
        <f>F102</f>
        <v>215.98</v>
      </c>
      <c r="G101" s="10">
        <f>G102</f>
        <v>215.98</v>
      </c>
    </row>
    <row r="102" spans="1:7" ht="12.75">
      <c r="A102" s="23" t="s">
        <v>158</v>
      </c>
      <c r="B102" s="9" t="s">
        <v>66</v>
      </c>
      <c r="C102" s="9" t="s">
        <v>87</v>
      </c>
      <c r="D102" s="9" t="s">
        <v>157</v>
      </c>
      <c r="E102" s="10">
        <v>0</v>
      </c>
      <c r="F102" s="10">
        <v>215.98</v>
      </c>
      <c r="G102" s="10">
        <f>E102+F102</f>
        <v>215.98</v>
      </c>
    </row>
    <row r="103" spans="1:7" ht="12.75">
      <c r="A103" s="25" t="s">
        <v>141</v>
      </c>
      <c r="B103" s="9" t="s">
        <v>66</v>
      </c>
      <c r="C103" s="9" t="s">
        <v>142</v>
      </c>
      <c r="D103" s="14"/>
      <c r="E103" s="10">
        <f aca="true" t="shared" si="14" ref="E103:G104">E104</f>
        <v>20000</v>
      </c>
      <c r="F103" s="10">
        <f t="shared" si="14"/>
        <v>0</v>
      </c>
      <c r="G103" s="10">
        <f t="shared" si="14"/>
        <v>20000</v>
      </c>
    </row>
    <row r="104" spans="1:7" ht="12.75">
      <c r="A104" s="23" t="s">
        <v>11</v>
      </c>
      <c r="B104" s="9" t="s">
        <v>66</v>
      </c>
      <c r="C104" s="9" t="s">
        <v>142</v>
      </c>
      <c r="D104" s="9" t="s">
        <v>12</v>
      </c>
      <c r="E104" s="10">
        <f t="shared" si="14"/>
        <v>20000</v>
      </c>
      <c r="F104" s="10">
        <f t="shared" si="14"/>
        <v>0</v>
      </c>
      <c r="G104" s="10">
        <f t="shared" si="14"/>
        <v>20000</v>
      </c>
    </row>
    <row r="105" spans="1:7" ht="25.5">
      <c r="A105" s="23" t="s">
        <v>13</v>
      </c>
      <c r="B105" s="9" t="s">
        <v>66</v>
      </c>
      <c r="C105" s="9" t="s">
        <v>142</v>
      </c>
      <c r="D105" s="9" t="s">
        <v>14</v>
      </c>
      <c r="E105" s="10">
        <v>20000</v>
      </c>
      <c r="F105" s="10">
        <v>0</v>
      </c>
      <c r="G105" s="10">
        <f>E105+F105</f>
        <v>20000</v>
      </c>
    </row>
    <row r="106" spans="1:7" ht="12.75">
      <c r="A106" s="23" t="s">
        <v>102</v>
      </c>
      <c r="B106" s="9" t="s">
        <v>66</v>
      </c>
      <c r="C106" s="9" t="s">
        <v>101</v>
      </c>
      <c r="D106" s="9"/>
      <c r="E106" s="10">
        <f aca="true" t="shared" si="15" ref="E106:G107">E107</f>
        <v>779648</v>
      </c>
      <c r="F106" s="10">
        <f t="shared" si="15"/>
        <v>1133780.95</v>
      </c>
      <c r="G106" s="10">
        <f t="shared" si="15"/>
        <v>1913428.95</v>
      </c>
    </row>
    <row r="107" spans="1:7" ht="12.75">
      <c r="A107" s="23" t="s">
        <v>11</v>
      </c>
      <c r="B107" s="9" t="s">
        <v>66</v>
      </c>
      <c r="C107" s="9" t="s">
        <v>101</v>
      </c>
      <c r="D107" s="9" t="s">
        <v>12</v>
      </c>
      <c r="E107" s="10">
        <f t="shared" si="15"/>
        <v>779648</v>
      </c>
      <c r="F107" s="10">
        <f t="shared" si="15"/>
        <v>1133780.95</v>
      </c>
      <c r="G107" s="10">
        <f t="shared" si="15"/>
        <v>1913428.95</v>
      </c>
    </row>
    <row r="108" spans="1:7" ht="25.5">
      <c r="A108" s="23" t="s">
        <v>13</v>
      </c>
      <c r="B108" s="9" t="s">
        <v>66</v>
      </c>
      <c r="C108" s="9" t="s">
        <v>101</v>
      </c>
      <c r="D108" s="9" t="s">
        <v>14</v>
      </c>
      <c r="E108" s="10">
        <v>779648</v>
      </c>
      <c r="F108" s="10">
        <v>1133780.95</v>
      </c>
      <c r="G108" s="10">
        <f>E108+F108</f>
        <v>1913428.95</v>
      </c>
    </row>
    <row r="109" spans="1:7" ht="12.75">
      <c r="A109" s="23" t="s">
        <v>137</v>
      </c>
      <c r="B109" s="9" t="s">
        <v>66</v>
      </c>
      <c r="C109" s="9" t="s">
        <v>136</v>
      </c>
      <c r="D109" s="9"/>
      <c r="E109" s="10">
        <f aca="true" t="shared" si="16" ref="E109:G110">E110</f>
        <v>1428572</v>
      </c>
      <c r="F109" s="10">
        <f t="shared" si="16"/>
        <v>145736.8</v>
      </c>
      <c r="G109" s="10">
        <f t="shared" si="16"/>
        <v>1574308.8</v>
      </c>
    </row>
    <row r="110" spans="1:7" ht="12.75">
      <c r="A110" s="23" t="s">
        <v>11</v>
      </c>
      <c r="B110" s="9" t="s">
        <v>66</v>
      </c>
      <c r="C110" s="9" t="s">
        <v>136</v>
      </c>
      <c r="D110" s="9" t="s">
        <v>12</v>
      </c>
      <c r="E110" s="10">
        <f t="shared" si="16"/>
        <v>1428572</v>
      </c>
      <c r="F110" s="10">
        <f t="shared" si="16"/>
        <v>145736.8</v>
      </c>
      <c r="G110" s="10">
        <f t="shared" si="16"/>
        <v>1574308.8</v>
      </c>
    </row>
    <row r="111" spans="1:7" ht="25.5">
      <c r="A111" s="23" t="s">
        <v>13</v>
      </c>
      <c r="B111" s="9" t="s">
        <v>66</v>
      </c>
      <c r="C111" s="9" t="s">
        <v>136</v>
      </c>
      <c r="D111" s="9" t="s">
        <v>14</v>
      </c>
      <c r="E111" s="10">
        <v>1428572</v>
      </c>
      <c r="F111" s="10">
        <v>145736.8</v>
      </c>
      <c r="G111" s="10">
        <f>E111+F111</f>
        <v>1574308.8</v>
      </c>
    </row>
    <row r="112" spans="1:7" ht="25.5">
      <c r="A112" s="23" t="s">
        <v>122</v>
      </c>
      <c r="B112" s="9" t="s">
        <v>66</v>
      </c>
      <c r="C112" s="9" t="s">
        <v>103</v>
      </c>
      <c r="D112" s="9"/>
      <c r="E112" s="10">
        <f>E113+E117</f>
        <v>3986941.54</v>
      </c>
      <c r="F112" s="10">
        <f>F113+F117</f>
        <v>413.910000000149</v>
      </c>
      <c r="G112" s="10">
        <f>G113+G117</f>
        <v>3987355.45</v>
      </c>
    </row>
    <row r="113" spans="1:7" ht="12.75">
      <c r="A113" s="23" t="s">
        <v>105</v>
      </c>
      <c r="B113" s="9" t="s">
        <v>66</v>
      </c>
      <c r="C113" s="9" t="s">
        <v>104</v>
      </c>
      <c r="D113" s="9"/>
      <c r="E113" s="10">
        <f>E114</f>
        <v>3986941.54</v>
      </c>
      <c r="F113" s="10">
        <f aca="true" t="shared" si="17" ref="F113:G115">F114</f>
        <v>-2696134.52</v>
      </c>
      <c r="G113" s="10">
        <f t="shared" si="17"/>
        <v>1290807.02</v>
      </c>
    </row>
    <row r="114" spans="1:7" ht="12.75">
      <c r="A114" s="23" t="s">
        <v>107</v>
      </c>
      <c r="B114" s="9" t="s">
        <v>66</v>
      </c>
      <c r="C114" s="9" t="s">
        <v>106</v>
      </c>
      <c r="D114" s="9"/>
      <c r="E114" s="10">
        <f>E115</f>
        <v>3986941.54</v>
      </c>
      <c r="F114" s="10">
        <f t="shared" si="17"/>
        <v>-2696134.52</v>
      </c>
      <c r="G114" s="10">
        <f t="shared" si="17"/>
        <v>1290807.02</v>
      </c>
    </row>
    <row r="115" spans="1:7" ht="12.75">
      <c r="A115" s="23" t="s">
        <v>11</v>
      </c>
      <c r="B115" s="9" t="s">
        <v>66</v>
      </c>
      <c r="C115" s="9" t="s">
        <v>106</v>
      </c>
      <c r="D115" s="9" t="s">
        <v>12</v>
      </c>
      <c r="E115" s="10">
        <f>E116</f>
        <v>3986941.54</v>
      </c>
      <c r="F115" s="10">
        <f t="shared" si="17"/>
        <v>-2696134.52</v>
      </c>
      <c r="G115" s="10">
        <f t="shared" si="17"/>
        <v>1290807.02</v>
      </c>
    </row>
    <row r="116" spans="1:7" ht="25.5">
      <c r="A116" s="23" t="s">
        <v>13</v>
      </c>
      <c r="B116" s="9" t="s">
        <v>66</v>
      </c>
      <c r="C116" s="9" t="s">
        <v>106</v>
      </c>
      <c r="D116" s="9" t="s">
        <v>14</v>
      </c>
      <c r="E116" s="10">
        <v>3986941.54</v>
      </c>
      <c r="F116" s="10">
        <v>-2696134.52</v>
      </c>
      <c r="G116" s="10">
        <f>E116+F116</f>
        <v>1290807.02</v>
      </c>
    </row>
    <row r="117" spans="1:7" ht="25.5">
      <c r="A117" s="23" t="s">
        <v>160</v>
      </c>
      <c r="B117" s="9" t="s">
        <v>66</v>
      </c>
      <c r="C117" s="9" t="s">
        <v>159</v>
      </c>
      <c r="D117" s="9"/>
      <c r="E117" s="10">
        <f aca="true" t="shared" si="18" ref="E117:G118">E118</f>
        <v>0</v>
      </c>
      <c r="F117" s="10">
        <f t="shared" si="18"/>
        <v>2696548.43</v>
      </c>
      <c r="G117" s="10">
        <f t="shared" si="18"/>
        <v>2696548.43</v>
      </c>
    </row>
    <row r="118" spans="1:7" ht="12.75">
      <c r="A118" s="23" t="s">
        <v>11</v>
      </c>
      <c r="B118" s="9" t="s">
        <v>66</v>
      </c>
      <c r="C118" s="9" t="s">
        <v>159</v>
      </c>
      <c r="D118" s="9" t="s">
        <v>12</v>
      </c>
      <c r="E118" s="10">
        <f t="shared" si="18"/>
        <v>0</v>
      </c>
      <c r="F118" s="10">
        <f t="shared" si="18"/>
        <v>2696548.43</v>
      </c>
      <c r="G118" s="10">
        <f t="shared" si="18"/>
        <v>2696548.43</v>
      </c>
    </row>
    <row r="119" spans="1:7" ht="25.5">
      <c r="A119" s="23" t="s">
        <v>13</v>
      </c>
      <c r="B119" s="9" t="s">
        <v>66</v>
      </c>
      <c r="C119" s="9" t="s">
        <v>159</v>
      </c>
      <c r="D119" s="9" t="s">
        <v>14</v>
      </c>
      <c r="E119" s="10">
        <v>0</v>
      </c>
      <c r="F119" s="10">
        <v>2696548.43</v>
      </c>
      <c r="G119" s="10">
        <f>E119+F119</f>
        <v>2696548.43</v>
      </c>
    </row>
    <row r="120" spans="1:7" ht="12.75">
      <c r="A120" s="16" t="s">
        <v>70</v>
      </c>
      <c r="B120" s="17" t="s">
        <v>71</v>
      </c>
      <c r="C120" s="17"/>
      <c r="D120" s="17"/>
      <c r="E120" s="18">
        <f aca="true" t="shared" si="19" ref="E120:G121">E121</f>
        <v>6119646</v>
      </c>
      <c r="F120" s="18">
        <f t="shared" si="19"/>
        <v>250000</v>
      </c>
      <c r="G120" s="18">
        <f t="shared" si="19"/>
        <v>6369646</v>
      </c>
    </row>
    <row r="121" spans="1:7" ht="12.75">
      <c r="A121" s="24" t="s">
        <v>72</v>
      </c>
      <c r="B121" s="20" t="s">
        <v>73</v>
      </c>
      <c r="C121" s="20"/>
      <c r="D121" s="20"/>
      <c r="E121" s="21">
        <f t="shared" si="19"/>
        <v>6119646</v>
      </c>
      <c r="F121" s="21">
        <f t="shared" si="19"/>
        <v>250000</v>
      </c>
      <c r="G121" s="21">
        <f t="shared" si="19"/>
        <v>6369646</v>
      </c>
    </row>
    <row r="122" spans="1:7" ht="25.5">
      <c r="A122" s="25" t="s">
        <v>123</v>
      </c>
      <c r="B122" s="9" t="s">
        <v>73</v>
      </c>
      <c r="C122" s="9" t="s">
        <v>74</v>
      </c>
      <c r="D122" s="9"/>
      <c r="E122" s="10">
        <f>E123+E132</f>
        <v>6119646</v>
      </c>
      <c r="F122" s="10">
        <f>F123+F132</f>
        <v>250000</v>
      </c>
      <c r="G122" s="10">
        <f>G123+G132</f>
        <v>6369646</v>
      </c>
    </row>
    <row r="123" spans="1:7" ht="12.75">
      <c r="A123" s="26" t="s">
        <v>111</v>
      </c>
      <c r="B123" s="9" t="s">
        <v>73</v>
      </c>
      <c r="C123" s="9" t="s">
        <v>108</v>
      </c>
      <c r="D123" s="9"/>
      <c r="E123" s="10">
        <f aca="true" t="shared" si="20" ref="E123:G124">E124</f>
        <v>5819646</v>
      </c>
      <c r="F123" s="10">
        <f t="shared" si="20"/>
        <v>250000</v>
      </c>
      <c r="G123" s="10">
        <f t="shared" si="20"/>
        <v>6069646</v>
      </c>
    </row>
    <row r="124" spans="1:7" ht="12.75">
      <c r="A124" s="26" t="s">
        <v>112</v>
      </c>
      <c r="B124" s="9" t="s">
        <v>73</v>
      </c>
      <c r="C124" s="9" t="s">
        <v>109</v>
      </c>
      <c r="D124" s="9"/>
      <c r="E124" s="10">
        <f t="shared" si="20"/>
        <v>5819646</v>
      </c>
      <c r="F124" s="10">
        <f t="shared" si="20"/>
        <v>250000</v>
      </c>
      <c r="G124" s="10">
        <f t="shared" si="20"/>
        <v>6069646</v>
      </c>
    </row>
    <row r="125" spans="1:7" ht="12.75">
      <c r="A125" s="26" t="s">
        <v>75</v>
      </c>
      <c r="B125" s="9" t="s">
        <v>73</v>
      </c>
      <c r="C125" s="9" t="s">
        <v>110</v>
      </c>
      <c r="D125" s="9"/>
      <c r="E125" s="10">
        <f>E126+E128+E130</f>
        <v>5819646</v>
      </c>
      <c r="F125" s="10">
        <f>F126+F128+F130</f>
        <v>250000</v>
      </c>
      <c r="G125" s="10">
        <f>G126+G128+G130</f>
        <v>6069646</v>
      </c>
    </row>
    <row r="126" spans="1:7" ht="38.25">
      <c r="A126" s="26" t="s">
        <v>7</v>
      </c>
      <c r="B126" s="9" t="s">
        <v>73</v>
      </c>
      <c r="C126" s="9" t="s">
        <v>110</v>
      </c>
      <c r="D126" s="9" t="s">
        <v>8</v>
      </c>
      <c r="E126" s="10">
        <f>E127</f>
        <v>4559646</v>
      </c>
      <c r="F126" s="10">
        <f>F127</f>
        <v>250000</v>
      </c>
      <c r="G126" s="10">
        <f>G127</f>
        <v>4809646</v>
      </c>
    </row>
    <row r="127" spans="1:7" ht="12.75">
      <c r="A127" s="26" t="s">
        <v>113</v>
      </c>
      <c r="B127" s="9" t="s">
        <v>73</v>
      </c>
      <c r="C127" s="9" t="s">
        <v>110</v>
      </c>
      <c r="D127" s="9" t="s">
        <v>114</v>
      </c>
      <c r="E127" s="10">
        <v>4559646</v>
      </c>
      <c r="F127" s="10">
        <v>250000</v>
      </c>
      <c r="G127" s="10">
        <f>E127+F127</f>
        <v>4809646</v>
      </c>
    </row>
    <row r="128" spans="1:7" ht="12.75">
      <c r="A128" s="23" t="s">
        <v>11</v>
      </c>
      <c r="B128" s="9" t="s">
        <v>73</v>
      </c>
      <c r="C128" s="9" t="s">
        <v>110</v>
      </c>
      <c r="D128" s="9" t="s">
        <v>12</v>
      </c>
      <c r="E128" s="10">
        <f>E129</f>
        <v>1260000</v>
      </c>
      <c r="F128" s="10">
        <f>F129</f>
        <v>-73.39</v>
      </c>
      <c r="G128" s="10">
        <f>G129</f>
        <v>1259926.61</v>
      </c>
    </row>
    <row r="129" spans="1:7" ht="25.5">
      <c r="A129" s="23" t="s">
        <v>13</v>
      </c>
      <c r="B129" s="9" t="s">
        <v>73</v>
      </c>
      <c r="C129" s="9" t="s">
        <v>110</v>
      </c>
      <c r="D129" s="9" t="s">
        <v>14</v>
      </c>
      <c r="E129" s="10">
        <v>1260000</v>
      </c>
      <c r="F129" s="10">
        <v>-73.39</v>
      </c>
      <c r="G129" s="10">
        <f>E129+F129</f>
        <v>1259926.61</v>
      </c>
    </row>
    <row r="130" spans="1:7" ht="12.75">
      <c r="A130" s="23" t="s">
        <v>15</v>
      </c>
      <c r="B130" s="9" t="s">
        <v>73</v>
      </c>
      <c r="C130" s="9" t="s">
        <v>110</v>
      </c>
      <c r="D130" s="9" t="s">
        <v>16</v>
      </c>
      <c r="E130" s="10">
        <f>E131</f>
        <v>0</v>
      </c>
      <c r="F130" s="10">
        <f>F131</f>
        <v>73.39</v>
      </c>
      <c r="G130" s="10">
        <f>G131</f>
        <v>73.39</v>
      </c>
    </row>
    <row r="131" spans="1:7" ht="12.75">
      <c r="A131" s="23" t="s">
        <v>158</v>
      </c>
      <c r="B131" s="9" t="s">
        <v>73</v>
      </c>
      <c r="C131" s="9" t="s">
        <v>110</v>
      </c>
      <c r="D131" s="9" t="s">
        <v>157</v>
      </c>
      <c r="E131" s="10">
        <v>0</v>
      </c>
      <c r="F131" s="10">
        <v>73.39</v>
      </c>
      <c r="G131" s="10">
        <f>E131+F131</f>
        <v>73.39</v>
      </c>
    </row>
    <row r="132" spans="1:7" ht="25.5">
      <c r="A132" s="22" t="s">
        <v>89</v>
      </c>
      <c r="B132" s="9" t="s">
        <v>73</v>
      </c>
      <c r="C132" s="9" t="s">
        <v>91</v>
      </c>
      <c r="D132" s="9"/>
      <c r="E132" s="10">
        <f>E133</f>
        <v>300000</v>
      </c>
      <c r="F132" s="10">
        <f aca="true" t="shared" si="21" ref="F132:G135">F133</f>
        <v>0</v>
      </c>
      <c r="G132" s="10">
        <f t="shared" si="21"/>
        <v>300000</v>
      </c>
    </row>
    <row r="133" spans="1:7" ht="25.5">
      <c r="A133" s="22" t="s">
        <v>90</v>
      </c>
      <c r="B133" s="9" t="s">
        <v>73</v>
      </c>
      <c r="C133" s="9" t="s">
        <v>92</v>
      </c>
      <c r="D133" s="9"/>
      <c r="E133" s="10">
        <f>E134</f>
        <v>300000</v>
      </c>
      <c r="F133" s="10">
        <f t="shared" si="21"/>
        <v>0</v>
      </c>
      <c r="G133" s="10">
        <f t="shared" si="21"/>
        <v>300000</v>
      </c>
    </row>
    <row r="134" spans="1:7" ht="12.75" customHeight="1">
      <c r="A134" s="23" t="s">
        <v>75</v>
      </c>
      <c r="B134" s="9" t="s">
        <v>73</v>
      </c>
      <c r="C134" s="9" t="s">
        <v>93</v>
      </c>
      <c r="D134" s="9"/>
      <c r="E134" s="10">
        <f>E135</f>
        <v>300000</v>
      </c>
      <c r="F134" s="10">
        <f t="shared" si="21"/>
        <v>0</v>
      </c>
      <c r="G134" s="10">
        <f t="shared" si="21"/>
        <v>300000</v>
      </c>
    </row>
    <row r="135" spans="1:7" ht="12.75">
      <c r="A135" s="23" t="s">
        <v>11</v>
      </c>
      <c r="B135" s="9" t="s">
        <v>73</v>
      </c>
      <c r="C135" s="9" t="s">
        <v>93</v>
      </c>
      <c r="D135" s="9" t="s">
        <v>12</v>
      </c>
      <c r="E135" s="10">
        <f>E136</f>
        <v>300000</v>
      </c>
      <c r="F135" s="10">
        <f t="shared" si="21"/>
        <v>0</v>
      </c>
      <c r="G135" s="10">
        <f t="shared" si="21"/>
        <v>300000</v>
      </c>
    </row>
    <row r="136" spans="1:7" ht="25.5">
      <c r="A136" s="23" t="s">
        <v>13</v>
      </c>
      <c r="B136" s="9" t="s">
        <v>73</v>
      </c>
      <c r="C136" s="9" t="s">
        <v>93</v>
      </c>
      <c r="D136" s="9" t="s">
        <v>14</v>
      </c>
      <c r="E136" s="10">
        <v>300000</v>
      </c>
      <c r="F136" s="10">
        <v>0</v>
      </c>
      <c r="G136" s="10">
        <f>E136+F136</f>
        <v>300000</v>
      </c>
    </row>
    <row r="137" spans="1:7" ht="12.75">
      <c r="A137" s="16" t="s">
        <v>76</v>
      </c>
      <c r="B137" s="17" t="s">
        <v>77</v>
      </c>
      <c r="C137" s="17"/>
      <c r="D137" s="17"/>
      <c r="E137" s="18">
        <f>E138+E144</f>
        <v>296941</v>
      </c>
      <c r="F137" s="18">
        <f>F138+F144</f>
        <v>0</v>
      </c>
      <c r="G137" s="18">
        <f>G138+G144</f>
        <v>296941</v>
      </c>
    </row>
    <row r="138" spans="1:7" ht="12.75">
      <c r="A138" s="24" t="s">
        <v>78</v>
      </c>
      <c r="B138" s="20" t="s">
        <v>79</v>
      </c>
      <c r="C138" s="20"/>
      <c r="D138" s="20"/>
      <c r="E138" s="21">
        <f>E139</f>
        <v>212005</v>
      </c>
      <c r="F138" s="21">
        <f aca="true" t="shared" si="22" ref="F138:G142">F139</f>
        <v>0</v>
      </c>
      <c r="G138" s="21">
        <f t="shared" si="22"/>
        <v>212005</v>
      </c>
    </row>
    <row r="139" spans="1:7" ht="25.5">
      <c r="A139" s="25" t="s">
        <v>124</v>
      </c>
      <c r="B139" s="9" t="s">
        <v>79</v>
      </c>
      <c r="C139" s="9" t="s">
        <v>80</v>
      </c>
      <c r="D139" s="14"/>
      <c r="E139" s="10">
        <f>E140</f>
        <v>212005</v>
      </c>
      <c r="F139" s="10">
        <f t="shared" si="22"/>
        <v>0</v>
      </c>
      <c r="G139" s="10">
        <f t="shared" si="22"/>
        <v>212005</v>
      </c>
    </row>
    <row r="140" spans="1:7" ht="12.75">
      <c r="A140" s="25" t="s">
        <v>81</v>
      </c>
      <c r="B140" s="9" t="s">
        <v>79</v>
      </c>
      <c r="C140" s="9" t="s">
        <v>82</v>
      </c>
      <c r="D140" s="14"/>
      <c r="E140" s="10">
        <f>E141</f>
        <v>212005</v>
      </c>
      <c r="F140" s="10">
        <f t="shared" si="22"/>
        <v>0</v>
      </c>
      <c r="G140" s="10">
        <f t="shared" si="22"/>
        <v>212005</v>
      </c>
    </row>
    <row r="141" spans="1:7" ht="12.75">
      <c r="A141" s="23" t="s">
        <v>83</v>
      </c>
      <c r="B141" s="9" t="s">
        <v>79</v>
      </c>
      <c r="C141" s="9" t="s">
        <v>139</v>
      </c>
      <c r="D141" s="9"/>
      <c r="E141" s="10">
        <f>E142</f>
        <v>212005</v>
      </c>
      <c r="F141" s="10">
        <f t="shared" si="22"/>
        <v>0</v>
      </c>
      <c r="G141" s="10">
        <f t="shared" si="22"/>
        <v>212005</v>
      </c>
    </row>
    <row r="142" spans="1:7" ht="12.75">
      <c r="A142" s="22" t="s">
        <v>21</v>
      </c>
      <c r="B142" s="8" t="s">
        <v>79</v>
      </c>
      <c r="C142" s="9" t="s">
        <v>139</v>
      </c>
      <c r="D142" s="9" t="s">
        <v>19</v>
      </c>
      <c r="E142" s="10">
        <f>E143</f>
        <v>212005</v>
      </c>
      <c r="F142" s="10">
        <f t="shared" si="22"/>
        <v>0</v>
      </c>
      <c r="G142" s="10">
        <f t="shared" si="22"/>
        <v>212005</v>
      </c>
    </row>
    <row r="143" spans="1:7" ht="12.75">
      <c r="A143" s="22" t="s">
        <v>22</v>
      </c>
      <c r="B143" s="9" t="s">
        <v>79</v>
      </c>
      <c r="C143" s="9" t="s">
        <v>139</v>
      </c>
      <c r="D143" s="9" t="s">
        <v>23</v>
      </c>
      <c r="E143" s="10">
        <v>212005</v>
      </c>
      <c r="F143" s="10">
        <v>0</v>
      </c>
      <c r="G143" s="10">
        <f>E143+F143</f>
        <v>212005</v>
      </c>
    </row>
    <row r="144" spans="1:7" ht="12.75">
      <c r="A144" s="24" t="s">
        <v>115</v>
      </c>
      <c r="B144" s="20" t="s">
        <v>116</v>
      </c>
      <c r="C144" s="20"/>
      <c r="D144" s="20"/>
      <c r="E144" s="21">
        <f>E145</f>
        <v>84936</v>
      </c>
      <c r="F144" s="21">
        <f aca="true" t="shared" si="23" ref="F144:G148">F145</f>
        <v>0</v>
      </c>
      <c r="G144" s="21">
        <f t="shared" si="23"/>
        <v>84936</v>
      </c>
    </row>
    <row r="145" spans="1:7" ht="25.5">
      <c r="A145" s="27" t="s">
        <v>124</v>
      </c>
      <c r="B145" s="9" t="s">
        <v>116</v>
      </c>
      <c r="C145" s="9" t="s">
        <v>80</v>
      </c>
      <c r="D145" s="14"/>
      <c r="E145" s="10">
        <f>E146</f>
        <v>84936</v>
      </c>
      <c r="F145" s="10">
        <f t="shared" si="23"/>
        <v>0</v>
      </c>
      <c r="G145" s="10">
        <f t="shared" si="23"/>
        <v>84936</v>
      </c>
    </row>
    <row r="146" spans="1:7" ht="12.75">
      <c r="A146" s="25" t="s">
        <v>81</v>
      </c>
      <c r="B146" s="9" t="s">
        <v>116</v>
      </c>
      <c r="C146" s="9" t="s">
        <v>82</v>
      </c>
      <c r="D146" s="14"/>
      <c r="E146" s="10">
        <f>E147</f>
        <v>84936</v>
      </c>
      <c r="F146" s="10">
        <f t="shared" si="23"/>
        <v>0</v>
      </c>
      <c r="G146" s="10">
        <f t="shared" si="23"/>
        <v>84936</v>
      </c>
    </row>
    <row r="147" spans="1:7" ht="51" customHeight="1">
      <c r="A147" s="23" t="s">
        <v>117</v>
      </c>
      <c r="B147" s="9" t="s">
        <v>116</v>
      </c>
      <c r="C147" s="9" t="s">
        <v>140</v>
      </c>
      <c r="D147" s="9"/>
      <c r="E147" s="10">
        <f>E148</f>
        <v>84936</v>
      </c>
      <c r="F147" s="10">
        <f t="shared" si="23"/>
        <v>0</v>
      </c>
      <c r="G147" s="10">
        <f t="shared" si="23"/>
        <v>84936</v>
      </c>
    </row>
    <row r="148" spans="1:7" ht="12.75">
      <c r="A148" s="22" t="s">
        <v>21</v>
      </c>
      <c r="B148" s="8" t="s">
        <v>116</v>
      </c>
      <c r="C148" s="9" t="s">
        <v>140</v>
      </c>
      <c r="D148" s="9" t="s">
        <v>19</v>
      </c>
      <c r="E148" s="10">
        <f>E149</f>
        <v>84936</v>
      </c>
      <c r="F148" s="10">
        <f t="shared" si="23"/>
        <v>0</v>
      </c>
      <c r="G148" s="10">
        <f t="shared" si="23"/>
        <v>84936</v>
      </c>
    </row>
    <row r="149" spans="1:7" ht="12.75">
      <c r="A149" s="22" t="s">
        <v>22</v>
      </c>
      <c r="B149" s="9" t="s">
        <v>116</v>
      </c>
      <c r="C149" s="9" t="s">
        <v>140</v>
      </c>
      <c r="D149" s="9" t="s">
        <v>23</v>
      </c>
      <c r="E149" s="10">
        <v>84936</v>
      </c>
      <c r="F149" s="10">
        <v>0</v>
      </c>
      <c r="G149" s="10">
        <f>E149+F149</f>
        <v>84936</v>
      </c>
    </row>
    <row r="150" spans="1:7" ht="12.75">
      <c r="A150" s="16" t="s">
        <v>126</v>
      </c>
      <c r="B150" s="17" t="s">
        <v>127</v>
      </c>
      <c r="C150" s="17"/>
      <c r="D150" s="17"/>
      <c r="E150" s="18">
        <f>E151+E157</f>
        <v>100000</v>
      </c>
      <c r="F150" s="18">
        <f>F151+F157</f>
        <v>-100000</v>
      </c>
      <c r="G150" s="18">
        <f>G151+G157</f>
        <v>0</v>
      </c>
    </row>
    <row r="151" spans="1:7" ht="12.75">
      <c r="A151" s="24" t="s">
        <v>128</v>
      </c>
      <c r="B151" s="20" t="s">
        <v>129</v>
      </c>
      <c r="C151" s="20"/>
      <c r="D151" s="20"/>
      <c r="E151" s="21">
        <f>E152</f>
        <v>100000</v>
      </c>
      <c r="F151" s="21">
        <f aca="true" t="shared" si="24" ref="F151:G155">F152</f>
        <v>-100000</v>
      </c>
      <c r="G151" s="21">
        <f t="shared" si="24"/>
        <v>0</v>
      </c>
    </row>
    <row r="152" spans="1:7" ht="25.5">
      <c r="A152" s="25" t="s">
        <v>131</v>
      </c>
      <c r="B152" s="9" t="s">
        <v>129</v>
      </c>
      <c r="C152" s="9" t="s">
        <v>130</v>
      </c>
      <c r="D152" s="14"/>
      <c r="E152" s="10">
        <f>E153</f>
        <v>100000</v>
      </c>
      <c r="F152" s="10">
        <f t="shared" si="24"/>
        <v>-100000</v>
      </c>
      <c r="G152" s="10">
        <f t="shared" si="24"/>
        <v>0</v>
      </c>
    </row>
    <row r="153" spans="1:7" ht="25.5">
      <c r="A153" s="25" t="s">
        <v>133</v>
      </c>
      <c r="B153" s="9" t="s">
        <v>129</v>
      </c>
      <c r="C153" s="9" t="s">
        <v>132</v>
      </c>
      <c r="D153" s="14"/>
      <c r="E153" s="10">
        <f>E154</f>
        <v>100000</v>
      </c>
      <c r="F153" s="10">
        <f t="shared" si="24"/>
        <v>-100000</v>
      </c>
      <c r="G153" s="10">
        <f t="shared" si="24"/>
        <v>0</v>
      </c>
    </row>
    <row r="154" spans="1:7" ht="12.75">
      <c r="A154" s="23" t="s">
        <v>135</v>
      </c>
      <c r="B154" s="9" t="s">
        <v>129</v>
      </c>
      <c r="C154" s="9" t="s">
        <v>134</v>
      </c>
      <c r="D154" s="9"/>
      <c r="E154" s="10">
        <f>E155</f>
        <v>100000</v>
      </c>
      <c r="F154" s="10">
        <f t="shared" si="24"/>
        <v>-100000</v>
      </c>
      <c r="G154" s="10">
        <f t="shared" si="24"/>
        <v>0</v>
      </c>
    </row>
    <row r="155" spans="1:7" ht="12.75">
      <c r="A155" s="23" t="s">
        <v>11</v>
      </c>
      <c r="B155" s="9" t="s">
        <v>129</v>
      </c>
      <c r="C155" s="9" t="s">
        <v>134</v>
      </c>
      <c r="D155" s="9" t="s">
        <v>12</v>
      </c>
      <c r="E155" s="10">
        <f>E156</f>
        <v>100000</v>
      </c>
      <c r="F155" s="10">
        <f t="shared" si="24"/>
        <v>-100000</v>
      </c>
      <c r="G155" s="10">
        <f t="shared" si="24"/>
        <v>0</v>
      </c>
    </row>
    <row r="156" spans="1:7" ht="25.5">
      <c r="A156" s="23" t="s">
        <v>13</v>
      </c>
      <c r="B156" s="9" t="s">
        <v>129</v>
      </c>
      <c r="C156" s="9" t="s">
        <v>134</v>
      </c>
      <c r="D156" s="9" t="s">
        <v>14</v>
      </c>
      <c r="E156" s="10">
        <v>100000</v>
      </c>
      <c r="F156" s="10">
        <v>-100000</v>
      </c>
      <c r="G156" s="10">
        <f>E156+F156</f>
        <v>0</v>
      </c>
    </row>
  </sheetData>
  <sheetProtection selectLockedCells="1" selectUnlockedCells="1"/>
  <mergeCells count="10">
    <mergeCell ref="E12:E14"/>
    <mergeCell ref="F12:F14"/>
    <mergeCell ref="G12:G14"/>
    <mergeCell ref="A7:G9"/>
    <mergeCell ref="C1:G5"/>
    <mergeCell ref="A6:E6"/>
    <mergeCell ref="A12:A14"/>
    <mergeCell ref="B12:B14"/>
    <mergeCell ref="C12:C14"/>
    <mergeCell ref="D12:D14"/>
  </mergeCells>
  <printOptions horizontalCentered="1"/>
  <pageMargins left="0.7874015748031497" right="0.3937007874015748" top="0.6299212598425197" bottom="0.6299212598425197" header="0.5118110236220472" footer="0.31496062992125984"/>
  <pageSetup firstPageNumber="16" useFirstPageNumber="1" fitToHeight="3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2021-07-06T08:09:54Z</cp:lastPrinted>
  <dcterms:created xsi:type="dcterms:W3CDTF">2014-11-24T12:32:01Z</dcterms:created>
  <dcterms:modified xsi:type="dcterms:W3CDTF">2021-07-07T08:02:08Z</dcterms:modified>
  <cp:category/>
  <cp:version/>
  <cp:contentType/>
  <cp:contentStatus/>
</cp:coreProperties>
</file>