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00" windowHeight="1245" activeTab="0"/>
  </bookViews>
  <sheets>
    <sheet name="Документ" sheetId="1" r:id="rId1"/>
  </sheets>
  <definedNames>
    <definedName name="_xlnm.Print_Titles" localSheetId="0">'Документ'!$8:$10</definedName>
  </definedNames>
  <calcPr fullCalcOnLoad="1"/>
</workbook>
</file>

<file path=xl/sharedStrings.xml><?xml version="1.0" encoding="utf-8"?>
<sst xmlns="http://schemas.openxmlformats.org/spreadsheetml/2006/main" count="565" uniqueCount="166">
  <si>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</si>
  <si>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</si>
  <si>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</si>
  <si>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</si>
  <si>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</si>
  <si>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</si>
  <si>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сельского поселения "Село Кудиново"</t>
  </si>
  <si>
    <t>003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</si>
  <si>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</si>
  <si>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</si>
  <si>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</si>
  <si>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</si>
  <si>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Непрограммные расходы сельского поселения</t>
  </si>
  <si>
    <t>90 0 00 00000</t>
  </si>
  <si>
    <t xml:space="preserve">            Осуществление переданных полномочий по осуществлению внешнего муниципального финансового контроля</t>
  </si>
  <si>
    <t>90 0 00 00150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</si>
  <si>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</si>
  <si>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</si>
  <si>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</si>
  <si>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</si>
  <si>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</si>
  <si>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</si>
  <si>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сельского поселения "Село Кудиново" "Развитие муниципальной службы в сельском поселении "Село Кудиново"</t>
  </si>
  <si>
    <t>74 0 00 00000</t>
  </si>
  <si>
    <t xml:space="preserve">            Центральный аппарат</t>
  </si>
  <si>
    <t>74 0 00 00400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</si>
  <si>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</si>
  <si>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</si>
  <si>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</si>
  <si>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</si>
  <si>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</si>
  <si>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</si>
  <si>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</si>
  <si>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</si>
  <si>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</si>
  <si>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</si>
  <si>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Исполнение судебных актов</t>
  </si>
  <si>
    <t>830</t>
  </si>
  <si>
    <t xml:space="preserve">                Уплата налогов, сборов и иных платежей</t>
  </si>
  <si>
    <t>850</t>
  </si>
  <si>
    <t xml:space="preserve">  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</si>
  <si>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</si>
  <si>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  Резервные фонды</t>
  </si>
  <si>
    <t>0111</t>
  </si>
  <si>
    <t xml:space="preserve">            Резервные фонды местных администраций</t>
  </si>
  <si>
    <t>90 0 00 00600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</si>
  <si>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</si>
  <si>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</si>
  <si>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</si>
  <si>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</si>
  <si>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  Стимулирование глав администраций сельских поселений</t>
  </si>
  <si>
    <t xml:space="preserve">            Выполнение других обязательств государства</t>
  </si>
  <si>
    <t>90 0 00 00920</t>
  </si>
  <si>
    <t xml:space="preserve">            Оценка недвижимости, признание прав и регулирование отношений по государственной и муниципальной собственности</t>
  </si>
  <si>
    <t>90 0 00 02000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</si>
  <si>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</si>
  <si>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</si>
  <si>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</si>
  <si>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</si>
  <si>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</si>
  <si>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</si>
  <si>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 федеральных органов исполнительной власти</t>
  </si>
  <si>
    <t>99 9 00 00000</t>
  </si>
  <si>
    <t xml:space="preserve">            Осуществление первичного воинского учета на территориях, где отсутствуют военные комиссариаты</t>
  </si>
  <si>
    <t>99 9 00 51180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</si>
  <si>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</si>
  <si>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</si>
  <si>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</si>
  <si>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</si>
  <si>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      Поддержка дорожного хозяйства</t>
  </si>
  <si>
    <t xml:space="preserve">    Другие вопросы в области национальной экономики</t>
  </si>
  <si>
    <t>0412</t>
  </si>
  <si>
    <t xml:space="preserve">      Муниципальная программа  "Развитие потребительской кооперации в сельском поселении "Село Кудиново"</t>
  </si>
  <si>
    <t>01 0 00 00000</t>
  </si>
  <si>
    <t xml:space="preserve">          Основное мероприятие  "Развитие потребительской кооперации"</t>
  </si>
  <si>
    <t>01 0 01 00000</t>
  </si>
  <si>
    <t xml:space="preserve">            Субсидии отдельным общественным организациям и иным некоммерческим объединениям</t>
  </si>
  <si>
    <t>01 0 01 04000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</si>
  <si>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</si>
  <si>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</si>
  <si>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</si>
  <si>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</si>
  <si>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ЖИЛИЩНО-КОММУНАЛЬНОЕ ХОЗЯЙСТВО</t>
  </si>
  <si>
    <t>0500</t>
  </si>
  <si>
    <t xml:space="preserve">    Благоустройство</t>
  </si>
  <si>
    <t>0503</t>
  </si>
  <si>
    <t xml:space="preserve">      Муниципальная программа  "Благоустройство территории сельского поселения "Село Кудиново"</t>
  </si>
  <si>
    <t>05 0 00 00000</t>
  </si>
  <si>
    <t xml:space="preserve">          Основное мероприятие  "Благоустройство территории сельского поселения"</t>
  </si>
  <si>
    <t>05 0 01 00000</t>
  </si>
  <si>
    <t xml:space="preserve">            Уличное освещение</t>
  </si>
  <si>
    <t>05 0 01 01250</t>
  </si>
  <si>
    <t xml:space="preserve">            На организацию сбора и вывоза ТБО</t>
  </si>
  <si>
    <t>05 0 01 02110</t>
  </si>
  <si>
    <t xml:space="preserve">            Содержание мест захоронения</t>
  </si>
  <si>
    <t>05 0 01 04250</t>
  </si>
  <si>
    <t xml:space="preserve">            Прочие мероприятия по благоустройству</t>
  </si>
  <si>
    <t>05 0 01 05250</t>
  </si>
  <si>
    <t>90 0 00 15070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</si>
  <si>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</si>
  <si>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</si>
  <si>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</si>
  <si>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</si>
  <si>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 " Развитие культуры в сельском поселении "Село Кудиново"</t>
  </si>
  <si>
    <t>08 0 00 00000</t>
  </si>
  <si>
    <t xml:space="preserve">        Подпрограмма "Развитие учреждений культуры"</t>
  </si>
  <si>
    <t>08 1 00 00000</t>
  </si>
  <si>
    <t xml:space="preserve">          Основное мероприятие  "Развитие учреждений культуры"</t>
  </si>
  <si>
    <t>08 1 01 00000</t>
  </si>
  <si>
    <t xml:space="preserve">            Расходы на обеспечение деятельности муниципальных учреждений культуры</t>
  </si>
  <si>
    <t>08 1 01 00260</t>
  </si>
  <si>
    <t xml:space="preserve">                Расходы на выплаты персоналу казенных учреждений</t>
  </si>
  <si>
    <t>110</t>
  </si>
  <si>
    <t xml:space="preserve">        Подпрограмма "Организация и проведение мероприятий в сфере культуры, искусства и кинематографии"</t>
  </si>
  <si>
    <t>08 2 00 00000</t>
  </si>
  <si>
    <t xml:space="preserve">          Основное мероприятие "Организация и проведение мероприятий в сфере культуры, искусства и кинематографии"</t>
  </si>
  <si>
    <t>08 2 01 00000</t>
  </si>
  <si>
    <t>08 2 01 00260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</si>
  <si>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</si>
  <si>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</si>
  <si>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</si>
  <si>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</si>
  <si>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сельского поселения "Село Кудиново" "Социальная поддержка граждан  в сельском поселении  "Село Кудиново"</t>
  </si>
  <si>
    <t>20 0 00 00000</t>
  </si>
  <si>
    <t xml:space="preserve">          Основное мероприятие  "Социальная поддержка граждан"</t>
  </si>
  <si>
    <t>20 0 01 00000</t>
  </si>
  <si>
    <t xml:space="preserve">            Доплата к пенсиям государственных и муниципальных служащих</t>
  </si>
  <si>
    <t>20 0 01 01100</t>
  </si>
  <si>
    <t xml:space="preserve">    Социальное обеспечение населения</t>
  </si>
  <si>
    <t>1003</t>
  </si>
  <si>
    <t xml:space="preserve">            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</t>
  </si>
  <si>
    <t>20 0 01 00910</t>
  </si>
  <si>
    <t xml:space="preserve">  ФИЗИЧЕСКАЯ КУЛЬТУРА И СПОРТ</t>
  </si>
  <si>
    <t>1100</t>
  </si>
  <si>
    <t xml:space="preserve">    Другие вопросы в области физической культуры и спорта</t>
  </si>
  <si>
    <t>1105</t>
  </si>
  <si>
    <t xml:space="preserve">      Муниципальная программа  "Развитие физической культуры и спорта в сельском поселении "Село Кудиново"</t>
  </si>
  <si>
    <t>02 0 00 00000</t>
  </si>
  <si>
    <t>02 0 01 00000</t>
  </si>
  <si>
    <t xml:space="preserve">            Мероприятия в области  физической культуры и спорта</t>
  </si>
  <si>
    <t>02 0 01 11050</t>
  </si>
  <si>
    <t>Итого</t>
  </si>
  <si>
    <t>ВЕДОМСТВЕННАЯ СТРУКТУРА РАСХОДОВ БЮДЖЕТА СЕЛЬСКОГО ПОСЕЛЕНИЯ "СЕЛО КУДИНОВО"</t>
  </si>
  <si>
    <t>90 0 00 03000</t>
  </si>
  <si>
    <t xml:space="preserve">       Средства, предаваемые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"Село Кудиново"</t>
  </si>
  <si>
    <t>90 0 01 04090</t>
  </si>
  <si>
    <t>Непрограммные расходы сельского поселения</t>
  </si>
  <si>
    <t>90 0 01 00610</t>
  </si>
  <si>
    <t xml:space="preserve">            Реализация мероприятий по внесению изменений в генеральные планы и правила по землепользованию и землеустройству сельского поселения </t>
  </si>
  <si>
    <t xml:space="preserve">          Непрограммные расходы сельского поселения</t>
  </si>
  <si>
    <t>НА 2019 ГОД</t>
  </si>
  <si>
    <t>Бюджетная роспись на 2019 год</t>
  </si>
  <si>
    <t>05 0 01 85550</t>
  </si>
  <si>
    <t>Субсидии на благоустройство дворовых территорий</t>
  </si>
  <si>
    <t>Поправки (+, -)</t>
  </si>
  <si>
    <t>Уточненные бюджетные ассигнования на 2019 год</t>
  </si>
  <si>
    <t>Приложение № 2 к Решению Сельской Думы №5 от 27.02.2019г. "О внесении изменений и дополнений в Решение Сельской Думы сельского поселения "Село Кудиново" №40 от 26.12.2018г. "О бюджете сельского поселения "Село Кудиново" на 2019 год и плановый период 2020 и 2021 годов"</t>
  </si>
  <si>
    <t>90 0 04 01500</t>
  </si>
  <si>
    <t>0501</t>
  </si>
  <si>
    <t>30 0 01 00030</t>
  </si>
  <si>
    <t xml:space="preserve">          Основное мероприятие  "Содержание общего имущества в многоквартирных домах"</t>
  </si>
  <si>
    <t>Осуществление капитального ремонта индивидуальных жилых домов инвалидов и участников Великой Отечественной войны, труженников тыла и вдов погибших(умерших) инвалидов и участниковв ВОВ</t>
  </si>
  <si>
    <t>1006</t>
  </si>
  <si>
    <t>90 00 5S3190</t>
  </si>
  <si>
    <t>321</t>
  </si>
  <si>
    <t>Расходы на реализацию проектов развития общественной инфраструктуры сельского поселени "Село Кудиново" основанных на местных инициативах.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</si>
</sst>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4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5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6" applyNumberFormat="0" applyAlignment="0" applyProtection="0"/>
    <xf numFmtId="0" fontId="38" fillId="30" borderId="7" applyNumberFormat="0" applyAlignment="0" applyProtection="0"/>
    <xf numFmtId="0" fontId="39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1" borderId="12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2" xfId="46" applyNumberFormat="1" applyProtection="1">
      <alignment horizontal="center" vertical="center" shrinkToFit="1"/>
      <protection/>
    </xf>
    <xf numFmtId="0" fontId="34" fillId="0" borderId="4" xfId="52" applyNumberFormat="1" applyProtection="1">
      <alignment/>
      <protection/>
    </xf>
    <xf numFmtId="4" fontId="36" fillId="0" borderId="4" xfId="52" applyNumberFormat="1" applyFont="1" applyProtection="1">
      <alignment/>
      <protection/>
    </xf>
    <xf numFmtId="0" fontId="34" fillId="0" borderId="15" xfId="46" applyNumberFormat="1" applyBorder="1" applyProtection="1">
      <alignment horizontal="center" vertical="center" shrinkToFit="1"/>
      <protection/>
    </xf>
    <xf numFmtId="0" fontId="0" fillId="0" borderId="16" xfId="0" applyBorder="1" applyAlignment="1" applyProtection="1">
      <alignment/>
      <protection locked="0"/>
    </xf>
    <xf numFmtId="2" fontId="6" fillId="0" borderId="16" xfId="0" applyNumberFormat="1" applyFont="1" applyFill="1" applyBorder="1" applyAlignment="1" applyProtection="1">
      <alignment/>
      <protection locked="0"/>
    </xf>
    <xf numFmtId="2" fontId="7" fillId="0" borderId="16" xfId="0" applyNumberFormat="1" applyFont="1" applyBorder="1" applyAlignment="1" applyProtection="1">
      <alignment/>
      <protection locked="0"/>
    </xf>
    <xf numFmtId="2" fontId="7" fillId="36" borderId="16" xfId="0" applyNumberFormat="1" applyFont="1" applyFill="1" applyBorder="1" applyAlignment="1" applyProtection="1">
      <alignment/>
      <protection locked="0"/>
    </xf>
    <xf numFmtId="2" fontId="7" fillId="0" borderId="16" xfId="0" applyNumberFormat="1" applyFont="1" applyFill="1" applyBorder="1" applyAlignment="1" applyProtection="1">
      <alignment wrapText="1"/>
      <protection locked="0"/>
    </xf>
    <xf numFmtId="2" fontId="7" fillId="0" borderId="16" xfId="0" applyNumberFormat="1" applyFont="1" applyFill="1" applyBorder="1" applyAlignment="1">
      <alignment wrapText="1"/>
    </xf>
    <xf numFmtId="2" fontId="7" fillId="0" borderId="16" xfId="0" applyNumberFormat="1" applyFont="1" applyFill="1" applyBorder="1" applyAlignment="1" applyProtection="1">
      <alignment/>
      <protection locked="0"/>
    </xf>
    <xf numFmtId="2" fontId="7" fillId="36" borderId="16" xfId="0" applyNumberFormat="1" applyFont="1" applyFill="1" applyBorder="1" applyAlignment="1" applyProtection="1">
      <alignment wrapText="1"/>
      <protection locked="0"/>
    </xf>
    <xf numFmtId="2" fontId="7" fillId="37" borderId="16" xfId="0" applyNumberFormat="1" applyFont="1" applyFill="1" applyBorder="1" applyAlignment="1" applyProtection="1">
      <alignment wrapText="1"/>
      <protection locked="0"/>
    </xf>
    <xf numFmtId="2" fontId="7" fillId="37" borderId="16" xfId="0" applyNumberFormat="1" applyFont="1" applyFill="1" applyBorder="1" applyAlignment="1" applyProtection="1">
      <alignment/>
      <protection locked="0"/>
    </xf>
    <xf numFmtId="2" fontId="7" fillId="38" borderId="16" xfId="0" applyNumberFormat="1" applyFont="1" applyFill="1" applyBorder="1" applyAlignment="1" applyProtection="1">
      <alignment/>
      <protection locked="0"/>
    </xf>
    <xf numFmtId="49" fontId="36" fillId="0" borderId="2" xfId="48" applyNumberFormat="1" applyAlignment="1" applyProtection="1">
      <alignment horizontal="left" wrapText="1"/>
      <protection/>
    </xf>
    <xf numFmtId="49" fontId="36" fillId="0" borderId="2" xfId="54" applyNumberFormat="1" applyAlignment="1" applyProtection="1">
      <alignment horizontal="center" wrapText="1"/>
      <protection/>
    </xf>
    <xf numFmtId="49" fontId="34" fillId="0" borderId="2" xfId="55" applyNumberFormat="1" applyAlignment="1" applyProtection="1">
      <alignment horizontal="center" wrapText="1"/>
      <protection/>
    </xf>
    <xf numFmtId="4" fontId="36" fillId="21" borderId="15" xfId="56" applyNumberFormat="1" applyBorder="1" applyAlignment="1" applyProtection="1">
      <alignment horizontal="right" shrinkToFit="1"/>
      <protection/>
    </xf>
    <xf numFmtId="49" fontId="34" fillId="36" borderId="2" xfId="49" applyNumberFormat="1" applyFill="1" applyAlignment="1" applyProtection="1">
      <alignment horizontal="left" wrapText="1"/>
      <protection/>
    </xf>
    <xf numFmtId="49" fontId="34" fillId="36" borderId="2" xfId="55" applyNumberFormat="1" applyFill="1" applyAlignment="1" applyProtection="1">
      <alignment horizontal="center" wrapText="1"/>
      <protection/>
    </xf>
    <xf numFmtId="4" fontId="34" fillId="36" borderId="15" xfId="57" applyNumberFormat="1" applyFill="1" applyBorder="1" applyAlignment="1" applyProtection="1">
      <alignment horizontal="right" shrinkToFit="1"/>
      <protection/>
    </xf>
    <xf numFmtId="49" fontId="34" fillId="37" borderId="2" xfId="49" applyNumberFormat="1" applyFill="1" applyAlignment="1" applyProtection="1">
      <alignment horizontal="left" wrapText="1"/>
      <protection/>
    </xf>
    <xf numFmtId="49" fontId="34" fillId="37" borderId="2" xfId="55" applyNumberFormat="1" applyFill="1" applyAlignment="1" applyProtection="1">
      <alignment horizontal="center" wrapText="1"/>
      <protection/>
    </xf>
    <xf numFmtId="4" fontId="34" fillId="37" borderId="15" xfId="57" applyNumberFormat="1" applyFill="1" applyBorder="1" applyAlignment="1" applyProtection="1">
      <alignment horizontal="right" shrinkToFit="1"/>
      <protection/>
    </xf>
    <xf numFmtId="49" fontId="34" fillId="0" borderId="2" xfId="49" applyNumberFormat="1" applyAlignment="1" applyProtection="1">
      <alignment horizontal="left" wrapText="1"/>
      <protection/>
    </xf>
    <xf numFmtId="4" fontId="34" fillId="21" borderId="15" xfId="57" applyNumberFormat="1" applyBorder="1" applyAlignment="1" applyProtection="1">
      <alignment horizontal="right" shrinkToFit="1"/>
      <protection/>
    </xf>
    <xf numFmtId="0" fontId="34" fillId="0" borderId="2" xfId="49" applyNumberFormat="1" applyAlignment="1" applyProtection="1">
      <alignment horizontal="left" wrapText="1"/>
      <protection/>
    </xf>
    <xf numFmtId="0" fontId="36" fillId="0" borderId="2" xfId="51" applyNumberFormat="1" applyAlignment="1" applyProtection="1">
      <alignment horizontal="left"/>
      <protection/>
    </xf>
    <xf numFmtId="4" fontId="0" fillId="0" borderId="0" xfId="0" applyNumberFormat="1" applyAlignment="1" applyProtection="1">
      <alignment/>
      <protection locked="0"/>
    </xf>
    <xf numFmtId="49" fontId="34" fillId="38" borderId="2" xfId="55" applyNumberFormat="1" applyFill="1" applyAlignment="1" applyProtection="1">
      <alignment horizontal="center" wrapText="1"/>
      <protection/>
    </xf>
    <xf numFmtId="4" fontId="34" fillId="21" borderId="2" xfId="57">
      <alignment horizontal="right" vertical="top" shrinkToFit="1"/>
      <protection/>
    </xf>
    <xf numFmtId="4" fontId="34" fillId="2" borderId="15" xfId="57" applyNumberFormat="1" applyFill="1" applyBorder="1" applyAlignment="1" applyProtection="1">
      <alignment horizontal="right" shrinkToFit="1"/>
      <protection/>
    </xf>
    <xf numFmtId="2" fontId="7" fillId="2" borderId="16" xfId="0" applyNumberFormat="1" applyFont="1" applyFill="1" applyBorder="1" applyAlignment="1" applyProtection="1">
      <alignment wrapText="1"/>
      <protection locked="0"/>
    </xf>
    <xf numFmtId="2" fontId="7" fillId="2" borderId="16" xfId="0" applyNumberFormat="1" applyFont="1" applyFill="1" applyBorder="1" applyAlignment="1" applyProtection="1">
      <alignment/>
      <protection locked="0"/>
    </xf>
    <xf numFmtId="2" fontId="7" fillId="2" borderId="16" xfId="0" applyNumberFormat="1" applyFont="1" applyFill="1" applyBorder="1" applyAlignment="1">
      <alignment wrapText="1"/>
    </xf>
    <xf numFmtId="2" fontId="0" fillId="0" borderId="0" xfId="0" applyNumberFormat="1" applyAlignment="1" applyProtection="1">
      <alignment/>
      <protection locked="0"/>
    </xf>
    <xf numFmtId="2" fontId="6" fillId="0" borderId="16" xfId="0" applyNumberFormat="1" applyFont="1" applyBorder="1" applyAlignment="1" applyProtection="1">
      <alignment/>
      <protection locked="0"/>
    </xf>
    <xf numFmtId="2" fontId="6" fillId="36" borderId="16" xfId="0" applyNumberFormat="1" applyFont="1" applyFill="1" applyBorder="1" applyAlignment="1" applyProtection="1">
      <alignment/>
      <protection locked="0"/>
    </xf>
    <xf numFmtId="2" fontId="7" fillId="36" borderId="16" xfId="0" applyNumberFormat="1" applyFont="1" applyFill="1" applyBorder="1" applyAlignment="1">
      <alignment wrapText="1"/>
    </xf>
    <xf numFmtId="4" fontId="36" fillId="36" borderId="15" xfId="58" applyNumberFormat="1" applyFill="1" applyBorder="1" applyAlignment="1" applyProtection="1">
      <alignment horizontal="right" shrinkToFit="1"/>
      <protection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34" fillId="0" borderId="0" xfId="42" applyNumberFormat="1" applyProtection="1">
      <alignment wrapText="1"/>
      <protection/>
    </xf>
    <xf numFmtId="0" fontId="34" fillId="0" borderId="0" xfId="42">
      <alignment wrapText="1"/>
      <protection/>
    </xf>
    <xf numFmtId="0" fontId="36" fillId="0" borderId="2" xfId="45" applyNumberFormat="1" applyProtection="1">
      <alignment horizontal="center" vertical="center" wrapText="1"/>
      <protection/>
    </xf>
    <xf numFmtId="0" fontId="36" fillId="0" borderId="2" xfId="45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35" fillId="0" borderId="0" xfId="40" applyNumberFormat="1" applyAlignment="1" applyProtection="1">
      <alignment horizontal="center" wrapText="1"/>
      <protection/>
    </xf>
    <xf numFmtId="0" fontId="35" fillId="0" borderId="0" xfId="40" applyAlignment="1">
      <alignment horizontal="center" wrapText="1"/>
      <protection/>
    </xf>
    <xf numFmtId="0" fontId="0" fillId="0" borderId="0" xfId="0" applyAlignment="1">
      <alignment/>
    </xf>
    <xf numFmtId="0" fontId="34" fillId="0" borderId="0" xfId="43" applyNumberFormat="1" applyAlignment="1" applyProtection="1">
      <alignment horizontal="right"/>
      <protection/>
    </xf>
    <xf numFmtId="0" fontId="34" fillId="0" borderId="0" xfId="43" applyAlignment="1">
      <alignment horizontal="right"/>
      <protection/>
    </xf>
    <xf numFmtId="0" fontId="4" fillId="0" borderId="0" xfId="0" applyFont="1" applyFill="1" applyAlignment="1" applyProtection="1">
      <alignment horizontal="right" wrapText="1"/>
      <protection locked="0"/>
    </xf>
    <xf numFmtId="0" fontId="34" fillId="0" borderId="0" xfId="53" applyNumberFormat="1" applyProtection="1">
      <alignment horizontal="left" wrapText="1"/>
      <protection/>
    </xf>
    <xf numFmtId="0" fontId="34" fillId="0" borderId="0" xfId="53">
      <alignment horizontal="left" wrapText="1"/>
      <protection/>
    </xf>
    <xf numFmtId="4" fontId="34" fillId="0" borderId="0" xfId="53" applyNumberFormat="1" applyAlignment="1" applyProtection="1">
      <alignment horizontal="right" wrapText="1"/>
      <protection/>
    </xf>
    <xf numFmtId="0" fontId="34" fillId="0" borderId="0" xfId="53" applyAlignment="1">
      <alignment horizontal="right" wrapText="1"/>
      <protection/>
    </xf>
    <xf numFmtId="0" fontId="34" fillId="0" borderId="0" xfId="39" applyNumberFormat="1" applyProtection="1">
      <alignment horizontal="left" vertical="top" wrapText="1"/>
      <protection/>
    </xf>
    <xf numFmtId="0" fontId="34" fillId="0" borderId="0" xfId="39">
      <alignment horizontal="left" vertical="top" wrapText="1"/>
      <protection/>
    </xf>
    <xf numFmtId="0" fontId="35" fillId="0" borderId="0" xfId="41" applyNumberFormat="1" applyProtection="1">
      <alignment horizontal="center"/>
      <protection/>
    </xf>
    <xf numFmtId="0" fontId="35" fillId="0" borderId="0" xfId="41">
      <alignment horizontal="center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tabSelected="1" zoomScalePageLayoutView="0" workbookViewId="0" topLeftCell="A1">
      <pane ySplit="10" topLeftCell="A60" activePane="bottomLeft" state="frozen"/>
      <selection pane="topLeft" activeCell="A1" sqref="A1"/>
      <selection pane="bottomLeft" activeCell="G1" sqref="G1:H3"/>
    </sheetView>
  </sheetViews>
  <sheetFormatPr defaultColWidth="9.140625" defaultRowHeight="15" outlineLevelRow="7"/>
  <cols>
    <col min="1" max="1" width="61.421875" style="1" customWidth="1"/>
    <col min="2" max="2" width="9.421875" style="1" customWidth="1"/>
    <col min="3" max="3" width="10.28125" style="1" customWidth="1"/>
    <col min="4" max="4" width="13.28125" style="1" customWidth="1"/>
    <col min="5" max="5" width="11.7109375" style="1" customWidth="1"/>
    <col min="6" max="6" width="14.8515625" style="1" customWidth="1"/>
    <col min="7" max="7" width="15.57421875" style="1" customWidth="1"/>
    <col min="8" max="8" width="14.7109375" style="1" customWidth="1"/>
    <col min="9" max="9" width="11.421875" style="1" bestFit="1" customWidth="1"/>
    <col min="10" max="10" width="12.57421875" style="1" customWidth="1"/>
    <col min="11" max="16384" width="9.140625" style="1" customWidth="1"/>
  </cols>
  <sheetData>
    <row r="1" spans="4:8" ht="80.25" customHeight="1">
      <c r="D1" s="43"/>
      <c r="E1" s="43"/>
      <c r="F1" s="43"/>
      <c r="G1" s="56" t="s">
        <v>156</v>
      </c>
      <c r="H1" s="56"/>
    </row>
    <row r="2" spans="4:8" ht="15">
      <c r="D2" s="44"/>
      <c r="E2" s="44"/>
      <c r="F2" s="44"/>
      <c r="G2" s="56"/>
      <c r="H2" s="56"/>
    </row>
    <row r="3" spans="1:8" ht="40.5" customHeight="1">
      <c r="A3" s="61"/>
      <c r="B3" s="62"/>
      <c r="C3" s="62"/>
      <c r="D3" s="62"/>
      <c r="E3" s="62"/>
      <c r="F3" s="62"/>
      <c r="G3" s="56"/>
      <c r="H3" s="56"/>
    </row>
    <row r="4" spans="1:8" ht="15.75" customHeight="1">
      <c r="A4" s="51" t="s">
        <v>142</v>
      </c>
      <c r="B4" s="52"/>
      <c r="C4" s="52"/>
      <c r="D4" s="52"/>
      <c r="E4" s="52"/>
      <c r="F4" s="52"/>
      <c r="G4" s="53"/>
      <c r="H4" s="53"/>
    </row>
    <row r="5" spans="1:6" ht="15.75" customHeight="1">
      <c r="A5" s="63" t="s">
        <v>150</v>
      </c>
      <c r="B5" s="64"/>
      <c r="C5" s="64"/>
      <c r="D5" s="64"/>
      <c r="E5" s="64"/>
      <c r="F5" s="64"/>
    </row>
    <row r="6" spans="1:6" ht="15" customHeight="1">
      <c r="A6" s="45"/>
      <c r="B6" s="46"/>
      <c r="C6" s="46"/>
      <c r="D6" s="46"/>
      <c r="E6" s="46"/>
      <c r="F6" s="46"/>
    </row>
    <row r="7" spans="1:8" ht="12.75" customHeight="1">
      <c r="A7" s="54" t="s">
        <v>0</v>
      </c>
      <c r="B7" s="55"/>
      <c r="C7" s="55"/>
      <c r="D7" s="55"/>
      <c r="E7" s="55"/>
      <c r="F7" s="55"/>
      <c r="G7" s="53"/>
      <c r="H7" s="53"/>
    </row>
    <row r="8" spans="1:8" ht="15.75" customHeight="1">
      <c r="A8" s="47" t="s">
        <v>1</v>
      </c>
      <c r="B8" s="47" t="s">
        <v>2</v>
      </c>
      <c r="C8" s="47" t="s">
        <v>3</v>
      </c>
      <c r="D8" s="47" t="s">
        <v>4</v>
      </c>
      <c r="E8" s="47" t="s">
        <v>5</v>
      </c>
      <c r="F8" s="47" t="s">
        <v>151</v>
      </c>
      <c r="G8" s="49" t="s">
        <v>154</v>
      </c>
      <c r="H8" s="49" t="s">
        <v>155</v>
      </c>
    </row>
    <row r="9" spans="1:8" ht="42" customHeight="1">
      <c r="A9" s="48"/>
      <c r="B9" s="48"/>
      <c r="C9" s="48"/>
      <c r="D9" s="48"/>
      <c r="E9" s="48"/>
      <c r="F9" s="48"/>
      <c r="G9" s="50"/>
      <c r="H9" s="50"/>
    </row>
    <row r="10" spans="1:8" ht="12.7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5">
        <v>6</v>
      </c>
      <c r="G10" s="6"/>
      <c r="H10" s="6"/>
    </row>
    <row r="11" spans="1:8" ht="15" customHeight="1">
      <c r="A11" s="17" t="s">
        <v>6</v>
      </c>
      <c r="B11" s="18" t="s">
        <v>7</v>
      </c>
      <c r="C11" s="19"/>
      <c r="D11" s="19"/>
      <c r="E11" s="19"/>
      <c r="F11" s="20">
        <f>F12+F52+F61+F77+F100+F117+F130</f>
        <v>18587578.759999998</v>
      </c>
      <c r="G11" s="7">
        <f>G12+G52+G61+G77+G100+G117+G130</f>
        <v>2421388.61</v>
      </c>
      <c r="H11" s="39">
        <f>F11+G11</f>
        <v>21008967.369999997</v>
      </c>
    </row>
    <row r="12" spans="1:10" ht="15" customHeight="1" outlineLevel="1">
      <c r="A12" s="21" t="s">
        <v>8</v>
      </c>
      <c r="B12" s="22" t="s">
        <v>7</v>
      </c>
      <c r="C12" s="22" t="s">
        <v>9</v>
      </c>
      <c r="D12" s="22"/>
      <c r="E12" s="22"/>
      <c r="F12" s="23">
        <f>F13+F18+F31+F36</f>
        <v>7322051</v>
      </c>
      <c r="G12" s="9">
        <f>G18+G36+G137</f>
        <v>-868341.48</v>
      </c>
      <c r="H12" s="9">
        <f>H18+H13+H31+H36</f>
        <v>6353751.52</v>
      </c>
      <c r="I12" s="38"/>
      <c r="J12" s="38"/>
    </row>
    <row r="13" spans="1:9" ht="38.25" customHeight="1" outlineLevel="2">
      <c r="A13" s="24" t="s">
        <v>10</v>
      </c>
      <c r="B13" s="25" t="s">
        <v>7</v>
      </c>
      <c r="C13" s="25" t="s">
        <v>11</v>
      </c>
      <c r="D13" s="25"/>
      <c r="E13" s="25"/>
      <c r="F13" s="26">
        <f>F14</f>
        <v>55730</v>
      </c>
      <c r="G13" s="35"/>
      <c r="H13" s="36">
        <f>H17</f>
        <v>55730</v>
      </c>
      <c r="I13" s="38"/>
    </row>
    <row r="14" spans="1:8" ht="15" customHeight="1" outlineLevel="3">
      <c r="A14" s="27" t="s">
        <v>12</v>
      </c>
      <c r="B14" s="19" t="s">
        <v>7</v>
      </c>
      <c r="C14" s="19" t="s">
        <v>11</v>
      </c>
      <c r="D14" s="19" t="s">
        <v>13</v>
      </c>
      <c r="E14" s="19"/>
      <c r="F14" s="28">
        <f>F15</f>
        <v>55730</v>
      </c>
      <c r="G14" s="11"/>
      <c r="H14" s="8">
        <f>H17</f>
        <v>55730</v>
      </c>
    </row>
    <row r="15" spans="1:8" ht="25.5" customHeight="1" outlineLevel="6">
      <c r="A15" s="27" t="s">
        <v>14</v>
      </c>
      <c r="B15" s="19" t="s">
        <v>7</v>
      </c>
      <c r="C15" s="19" t="s">
        <v>11</v>
      </c>
      <c r="D15" s="19" t="s">
        <v>15</v>
      </c>
      <c r="E15" s="19"/>
      <c r="F15" s="28">
        <f>F16</f>
        <v>55730</v>
      </c>
      <c r="G15" s="11"/>
      <c r="H15" s="8">
        <f>H17</f>
        <v>55730</v>
      </c>
    </row>
    <row r="16" spans="1:8" ht="15" customHeight="1" outlineLevel="7">
      <c r="A16" s="27" t="s">
        <v>16</v>
      </c>
      <c r="B16" s="19" t="s">
        <v>7</v>
      </c>
      <c r="C16" s="19" t="s">
        <v>11</v>
      </c>
      <c r="D16" s="19" t="s">
        <v>15</v>
      </c>
      <c r="E16" s="19" t="s">
        <v>17</v>
      </c>
      <c r="F16" s="28">
        <f>F17</f>
        <v>55730</v>
      </c>
      <c r="G16" s="11"/>
      <c r="H16" s="8">
        <f>H17</f>
        <v>55730</v>
      </c>
    </row>
    <row r="17" spans="1:8" ht="15" customHeight="1" outlineLevel="7">
      <c r="A17" s="27" t="s">
        <v>18</v>
      </c>
      <c r="B17" s="19" t="s">
        <v>7</v>
      </c>
      <c r="C17" s="19" t="s">
        <v>11</v>
      </c>
      <c r="D17" s="19" t="s">
        <v>15</v>
      </c>
      <c r="E17" s="19" t="s">
        <v>19</v>
      </c>
      <c r="F17" s="28">
        <v>55730</v>
      </c>
      <c r="G17" s="11"/>
      <c r="H17" s="8">
        <f>F17</f>
        <v>55730</v>
      </c>
    </row>
    <row r="18" spans="1:8" ht="38.25" customHeight="1" outlineLevel="2">
      <c r="A18" s="24" t="s">
        <v>20</v>
      </c>
      <c r="B18" s="25" t="s">
        <v>7</v>
      </c>
      <c r="C18" s="25" t="s">
        <v>21</v>
      </c>
      <c r="D18" s="25"/>
      <c r="E18" s="25"/>
      <c r="F18" s="26">
        <f>F19</f>
        <v>6850705</v>
      </c>
      <c r="G18" s="15">
        <f>G23+G25</f>
        <v>-993299.48</v>
      </c>
      <c r="H18" s="15">
        <f>F18+G18</f>
        <v>5857405.52</v>
      </c>
    </row>
    <row r="19" spans="1:8" ht="25.5" customHeight="1" outlineLevel="3">
      <c r="A19" s="27" t="s">
        <v>22</v>
      </c>
      <c r="B19" s="19" t="s">
        <v>7</v>
      </c>
      <c r="C19" s="19" t="s">
        <v>21</v>
      </c>
      <c r="D19" s="19" t="s">
        <v>23</v>
      </c>
      <c r="E19" s="19"/>
      <c r="F19" s="28">
        <f>F20+F28</f>
        <v>6850705</v>
      </c>
      <c r="G19" s="12"/>
      <c r="H19" s="8">
        <f>H20</f>
        <v>5857405.52</v>
      </c>
    </row>
    <row r="20" spans="1:8" ht="15" customHeight="1" outlineLevel="6">
      <c r="A20" s="27" t="s">
        <v>24</v>
      </c>
      <c r="B20" s="19" t="s">
        <v>7</v>
      </c>
      <c r="C20" s="19" t="s">
        <v>21</v>
      </c>
      <c r="D20" s="19" t="s">
        <v>25</v>
      </c>
      <c r="E20" s="19"/>
      <c r="F20" s="28">
        <f>F21+F23+F25</f>
        <v>6283705</v>
      </c>
      <c r="G20" s="12"/>
      <c r="H20" s="8">
        <f>H21+H23+H25+H29</f>
        <v>5857405.52</v>
      </c>
    </row>
    <row r="21" spans="1:8" ht="51" customHeight="1" outlineLevel="7">
      <c r="A21" s="27" t="s">
        <v>26</v>
      </c>
      <c r="B21" s="19" t="s">
        <v>7</v>
      </c>
      <c r="C21" s="19" t="s">
        <v>21</v>
      </c>
      <c r="D21" s="19" t="s">
        <v>25</v>
      </c>
      <c r="E21" s="19" t="s">
        <v>27</v>
      </c>
      <c r="F21" s="34">
        <f>F22</f>
        <v>1864705</v>
      </c>
      <c r="G21" s="35"/>
      <c r="H21" s="36">
        <f>H22</f>
        <v>1864705</v>
      </c>
    </row>
    <row r="22" spans="1:8" ht="25.5" customHeight="1" outlineLevel="7">
      <c r="A22" s="27" t="s">
        <v>28</v>
      </c>
      <c r="B22" s="19" t="s">
        <v>7</v>
      </c>
      <c r="C22" s="19" t="s">
        <v>21</v>
      </c>
      <c r="D22" s="19" t="s">
        <v>25</v>
      </c>
      <c r="E22" s="19" t="s">
        <v>29</v>
      </c>
      <c r="F22" s="28">
        <v>1864705</v>
      </c>
      <c r="G22" s="11"/>
      <c r="H22" s="8">
        <f>F22</f>
        <v>1864705</v>
      </c>
    </row>
    <row r="23" spans="1:8" ht="25.5" customHeight="1" outlineLevel="7">
      <c r="A23" s="27" t="s">
        <v>30</v>
      </c>
      <c r="B23" s="19" t="s">
        <v>7</v>
      </c>
      <c r="C23" s="19" t="s">
        <v>21</v>
      </c>
      <c r="D23" s="19" t="s">
        <v>25</v>
      </c>
      <c r="E23" s="19" t="s">
        <v>31</v>
      </c>
      <c r="F23" s="34">
        <f>F24</f>
        <v>4359000</v>
      </c>
      <c r="G23" s="35">
        <f>H23-F23</f>
        <v>-1013299.48</v>
      </c>
      <c r="H23" s="36">
        <f>H24</f>
        <v>3345700.52</v>
      </c>
    </row>
    <row r="24" spans="1:8" ht="25.5" customHeight="1" outlineLevel="7">
      <c r="A24" s="27" t="s">
        <v>32</v>
      </c>
      <c r="B24" s="19" t="s">
        <v>7</v>
      </c>
      <c r="C24" s="19" t="s">
        <v>21</v>
      </c>
      <c r="D24" s="19" t="s">
        <v>25</v>
      </c>
      <c r="E24" s="19" t="s">
        <v>33</v>
      </c>
      <c r="F24" s="28">
        <v>4359000</v>
      </c>
      <c r="G24" s="11">
        <f>H24-F24</f>
        <v>-1013299.48</v>
      </c>
      <c r="H24" s="8">
        <v>3345700.52</v>
      </c>
    </row>
    <row r="25" spans="1:8" ht="15" customHeight="1" outlineLevel="7">
      <c r="A25" s="27" t="s">
        <v>34</v>
      </c>
      <c r="B25" s="19" t="s">
        <v>7</v>
      </c>
      <c r="C25" s="19" t="s">
        <v>21</v>
      </c>
      <c r="D25" s="19" t="s">
        <v>25</v>
      </c>
      <c r="E25" s="19" t="s">
        <v>35</v>
      </c>
      <c r="F25" s="34">
        <f>F26+F27</f>
        <v>60000</v>
      </c>
      <c r="G25" s="35">
        <f>H25-F25</f>
        <v>20000</v>
      </c>
      <c r="H25" s="36">
        <f>H27</f>
        <v>80000</v>
      </c>
    </row>
    <row r="26" spans="1:8" ht="15" customHeight="1" outlineLevel="7">
      <c r="A26" s="27" t="s">
        <v>36</v>
      </c>
      <c r="B26" s="19" t="s">
        <v>7</v>
      </c>
      <c r="C26" s="19" t="s">
        <v>21</v>
      </c>
      <c r="D26" s="19" t="s">
        <v>25</v>
      </c>
      <c r="E26" s="19" t="s">
        <v>37</v>
      </c>
      <c r="F26" s="28"/>
      <c r="G26" s="11"/>
      <c r="H26" s="8"/>
    </row>
    <row r="27" spans="1:8" ht="15" customHeight="1" outlineLevel="7">
      <c r="A27" s="27" t="s">
        <v>38</v>
      </c>
      <c r="B27" s="19" t="s">
        <v>7</v>
      </c>
      <c r="C27" s="19" t="s">
        <v>21</v>
      </c>
      <c r="D27" s="19" t="s">
        <v>25</v>
      </c>
      <c r="E27" s="19" t="s">
        <v>39</v>
      </c>
      <c r="F27" s="28">
        <v>60000</v>
      </c>
      <c r="G27" s="11">
        <f>H27-F27</f>
        <v>20000</v>
      </c>
      <c r="H27" s="8">
        <v>80000</v>
      </c>
    </row>
    <row r="28" spans="1:8" ht="25.5" customHeight="1" outlineLevel="6">
      <c r="A28" s="27" t="s">
        <v>40</v>
      </c>
      <c r="B28" s="19" t="s">
        <v>7</v>
      </c>
      <c r="C28" s="19" t="s">
        <v>21</v>
      </c>
      <c r="D28" s="19" t="s">
        <v>41</v>
      </c>
      <c r="E28" s="19"/>
      <c r="F28" s="28">
        <f>F29</f>
        <v>567000</v>
      </c>
      <c r="G28" s="10"/>
      <c r="H28" s="8">
        <f>H30</f>
        <v>567000</v>
      </c>
    </row>
    <row r="29" spans="1:8" ht="51" customHeight="1" outlineLevel="7">
      <c r="A29" s="27" t="s">
        <v>26</v>
      </c>
      <c r="B29" s="19" t="s">
        <v>7</v>
      </c>
      <c r="C29" s="19" t="s">
        <v>21</v>
      </c>
      <c r="D29" s="19" t="s">
        <v>41</v>
      </c>
      <c r="E29" s="19" t="s">
        <v>27</v>
      </c>
      <c r="F29" s="34">
        <f>F30</f>
        <v>567000</v>
      </c>
      <c r="G29" s="37"/>
      <c r="H29" s="36">
        <f>H30</f>
        <v>567000</v>
      </c>
    </row>
    <row r="30" spans="1:8" ht="25.5" customHeight="1" outlineLevel="7">
      <c r="A30" s="27" t="s">
        <v>28</v>
      </c>
      <c r="B30" s="19" t="s">
        <v>7</v>
      </c>
      <c r="C30" s="19" t="s">
        <v>21</v>
      </c>
      <c r="D30" s="19" t="s">
        <v>41</v>
      </c>
      <c r="E30" s="19" t="s">
        <v>29</v>
      </c>
      <c r="F30" s="28">
        <v>567000</v>
      </c>
      <c r="G30" s="11"/>
      <c r="H30" s="8">
        <f>F30</f>
        <v>567000</v>
      </c>
    </row>
    <row r="31" spans="1:8" ht="15" customHeight="1" outlineLevel="2">
      <c r="A31" s="24" t="s">
        <v>42</v>
      </c>
      <c r="B31" s="25" t="s">
        <v>7</v>
      </c>
      <c r="C31" s="25" t="s">
        <v>43</v>
      </c>
      <c r="D31" s="25"/>
      <c r="E31" s="25"/>
      <c r="F31" s="26">
        <f>F32</f>
        <v>25000</v>
      </c>
      <c r="G31" s="14"/>
      <c r="H31" s="15">
        <f>H35</f>
        <v>25000</v>
      </c>
    </row>
    <row r="32" spans="1:8" ht="15" customHeight="1" outlineLevel="3">
      <c r="A32" s="27" t="s">
        <v>12</v>
      </c>
      <c r="B32" s="19" t="s">
        <v>7</v>
      </c>
      <c r="C32" s="19" t="s">
        <v>43</v>
      </c>
      <c r="D32" s="19" t="s">
        <v>13</v>
      </c>
      <c r="E32" s="19"/>
      <c r="F32" s="28">
        <f>F33</f>
        <v>25000</v>
      </c>
      <c r="G32" s="11"/>
      <c r="H32" s="8">
        <f>H35</f>
        <v>25000</v>
      </c>
    </row>
    <row r="33" spans="1:8" ht="15" customHeight="1" outlineLevel="6">
      <c r="A33" s="27" t="s">
        <v>44</v>
      </c>
      <c r="B33" s="19" t="s">
        <v>7</v>
      </c>
      <c r="C33" s="19" t="s">
        <v>43</v>
      </c>
      <c r="D33" s="19" t="s">
        <v>45</v>
      </c>
      <c r="E33" s="19"/>
      <c r="F33" s="28">
        <f>F34</f>
        <v>25000</v>
      </c>
      <c r="G33" s="11"/>
      <c r="H33" s="8">
        <f>H35</f>
        <v>25000</v>
      </c>
    </row>
    <row r="34" spans="1:8" ht="15" customHeight="1" outlineLevel="7">
      <c r="A34" s="27" t="s">
        <v>34</v>
      </c>
      <c r="B34" s="19" t="s">
        <v>7</v>
      </c>
      <c r="C34" s="19" t="s">
        <v>43</v>
      </c>
      <c r="D34" s="19" t="s">
        <v>45</v>
      </c>
      <c r="E34" s="19" t="s">
        <v>35</v>
      </c>
      <c r="F34" s="28">
        <f>F35</f>
        <v>25000</v>
      </c>
      <c r="G34" s="11"/>
      <c r="H34" s="8">
        <f>F34</f>
        <v>25000</v>
      </c>
    </row>
    <row r="35" spans="1:8" ht="15" customHeight="1" outlineLevel="7">
      <c r="A35" s="27" t="s">
        <v>46</v>
      </c>
      <c r="B35" s="19" t="s">
        <v>7</v>
      </c>
      <c r="C35" s="19" t="s">
        <v>43</v>
      </c>
      <c r="D35" s="19" t="s">
        <v>45</v>
      </c>
      <c r="E35" s="19" t="s">
        <v>47</v>
      </c>
      <c r="F35" s="28">
        <v>25000</v>
      </c>
      <c r="G35" s="11"/>
      <c r="H35" s="8">
        <f>F35</f>
        <v>25000</v>
      </c>
    </row>
    <row r="36" spans="1:8" ht="15" customHeight="1" outlineLevel="2">
      <c r="A36" s="24" t="s">
        <v>48</v>
      </c>
      <c r="B36" s="25" t="s">
        <v>7</v>
      </c>
      <c r="C36" s="25" t="s">
        <v>49</v>
      </c>
      <c r="D36" s="25"/>
      <c r="E36" s="25"/>
      <c r="F36" s="26">
        <f>F37</f>
        <v>390616</v>
      </c>
      <c r="G36" s="15">
        <f>G44</f>
        <v>25000</v>
      </c>
      <c r="H36" s="15">
        <f>F36+G36</f>
        <v>415616</v>
      </c>
    </row>
    <row r="37" spans="1:8" ht="15" outlineLevel="3">
      <c r="A37" s="27" t="s">
        <v>12</v>
      </c>
      <c r="B37" s="19" t="s">
        <v>7</v>
      </c>
      <c r="C37" s="19" t="s">
        <v>49</v>
      </c>
      <c r="D37" s="19" t="s">
        <v>13</v>
      </c>
      <c r="E37" s="19"/>
      <c r="F37" s="28">
        <f>F38+F41+F44+F49</f>
        <v>390616</v>
      </c>
      <c r="G37" s="12"/>
      <c r="H37" s="8">
        <f>H38+H41+H44+H49</f>
        <v>415616</v>
      </c>
    </row>
    <row r="38" spans="1:8" ht="39" outlineLevel="3">
      <c r="A38" s="27" t="s">
        <v>144</v>
      </c>
      <c r="B38" s="19" t="s">
        <v>7</v>
      </c>
      <c r="C38" s="19" t="s">
        <v>49</v>
      </c>
      <c r="D38" s="19" t="s">
        <v>98</v>
      </c>
      <c r="E38" s="19"/>
      <c r="F38" s="28">
        <f>F39</f>
        <v>200000</v>
      </c>
      <c r="G38" s="10"/>
      <c r="H38" s="8">
        <f>H40</f>
        <v>200000</v>
      </c>
    </row>
    <row r="39" spans="1:8" ht="15" outlineLevel="3">
      <c r="A39" s="27" t="s">
        <v>16</v>
      </c>
      <c r="B39" s="19" t="s">
        <v>7</v>
      </c>
      <c r="C39" s="19" t="s">
        <v>49</v>
      </c>
      <c r="D39" s="19" t="s">
        <v>98</v>
      </c>
      <c r="E39" s="19" t="s">
        <v>17</v>
      </c>
      <c r="F39" s="28">
        <f>F40</f>
        <v>200000</v>
      </c>
      <c r="G39" s="11"/>
      <c r="H39" s="8">
        <f>H40</f>
        <v>200000</v>
      </c>
    </row>
    <row r="40" spans="1:8" ht="15" outlineLevel="3">
      <c r="A40" s="27" t="s">
        <v>18</v>
      </c>
      <c r="B40" s="19" t="s">
        <v>7</v>
      </c>
      <c r="C40" s="19" t="s">
        <v>49</v>
      </c>
      <c r="D40" s="19" t="s">
        <v>98</v>
      </c>
      <c r="E40" s="19" t="s">
        <v>19</v>
      </c>
      <c r="F40" s="28">
        <v>200000</v>
      </c>
      <c r="G40" s="11"/>
      <c r="H40" s="8">
        <f>F40</f>
        <v>200000</v>
      </c>
    </row>
    <row r="41" spans="1:8" ht="15" customHeight="1" outlineLevel="6">
      <c r="A41" s="27" t="s">
        <v>50</v>
      </c>
      <c r="B41" s="19" t="s">
        <v>7</v>
      </c>
      <c r="C41" s="19" t="s">
        <v>49</v>
      </c>
      <c r="D41" s="19" t="s">
        <v>143</v>
      </c>
      <c r="E41" s="19"/>
      <c r="F41" s="28">
        <f>F42</f>
        <v>140616</v>
      </c>
      <c r="G41" s="10"/>
      <c r="H41" s="8">
        <f>H43</f>
        <v>140616</v>
      </c>
    </row>
    <row r="42" spans="1:8" ht="51" customHeight="1" outlineLevel="7">
      <c r="A42" s="27" t="s">
        <v>26</v>
      </c>
      <c r="B42" s="19" t="s">
        <v>7</v>
      </c>
      <c r="C42" s="19" t="s">
        <v>49</v>
      </c>
      <c r="D42" s="19" t="s">
        <v>143</v>
      </c>
      <c r="E42" s="19" t="s">
        <v>27</v>
      </c>
      <c r="F42" s="28">
        <f>F43</f>
        <v>140616</v>
      </c>
      <c r="G42" s="11"/>
      <c r="H42" s="8">
        <f>H43</f>
        <v>140616</v>
      </c>
    </row>
    <row r="43" spans="1:8" ht="25.5" customHeight="1" outlineLevel="7">
      <c r="A43" s="27" t="s">
        <v>28</v>
      </c>
      <c r="B43" s="19" t="s">
        <v>7</v>
      </c>
      <c r="C43" s="19" t="s">
        <v>49</v>
      </c>
      <c r="D43" s="19" t="s">
        <v>143</v>
      </c>
      <c r="E43" s="19" t="s">
        <v>29</v>
      </c>
      <c r="F43" s="28">
        <v>140616</v>
      </c>
      <c r="G43" s="11"/>
      <c r="H43" s="8">
        <f>F43</f>
        <v>140616</v>
      </c>
    </row>
    <row r="44" spans="1:8" ht="15" customHeight="1" outlineLevel="6">
      <c r="A44" s="27" t="s">
        <v>51</v>
      </c>
      <c r="B44" s="19" t="s">
        <v>7</v>
      </c>
      <c r="C44" s="19" t="s">
        <v>49</v>
      </c>
      <c r="D44" s="19" t="s">
        <v>52</v>
      </c>
      <c r="E44" s="19"/>
      <c r="F44" s="28">
        <f>F45</f>
        <v>25000</v>
      </c>
      <c r="G44" s="12">
        <f>G46</f>
        <v>25000</v>
      </c>
      <c r="H44" s="8">
        <f>H46</f>
        <v>50000</v>
      </c>
    </row>
    <row r="45" spans="1:8" ht="25.5" customHeight="1" outlineLevel="7">
      <c r="A45" s="27" t="s">
        <v>30</v>
      </c>
      <c r="B45" s="19" t="s">
        <v>7</v>
      </c>
      <c r="C45" s="19" t="s">
        <v>49</v>
      </c>
      <c r="D45" s="19" t="s">
        <v>52</v>
      </c>
      <c r="E45" s="19" t="s">
        <v>31</v>
      </c>
      <c r="F45" s="28">
        <f>F46</f>
        <v>25000</v>
      </c>
      <c r="G45" s="12">
        <f>G46</f>
        <v>25000</v>
      </c>
      <c r="H45" s="8">
        <f>H46</f>
        <v>50000</v>
      </c>
    </row>
    <row r="46" spans="1:8" ht="25.5" customHeight="1" outlineLevel="7">
      <c r="A46" s="27" t="s">
        <v>32</v>
      </c>
      <c r="B46" s="19" t="s">
        <v>7</v>
      </c>
      <c r="C46" s="19" t="s">
        <v>49</v>
      </c>
      <c r="D46" s="19" t="s">
        <v>52</v>
      </c>
      <c r="E46" s="19" t="s">
        <v>33</v>
      </c>
      <c r="F46" s="28">
        <v>25000</v>
      </c>
      <c r="G46" s="12">
        <f>H46-F46</f>
        <v>25000</v>
      </c>
      <c r="H46" s="8">
        <v>50000</v>
      </c>
    </row>
    <row r="47" spans="1:8" ht="15" customHeight="1" outlineLevel="7">
      <c r="A47" s="27" t="s">
        <v>34</v>
      </c>
      <c r="B47" s="19" t="s">
        <v>7</v>
      </c>
      <c r="C47" s="19" t="s">
        <v>49</v>
      </c>
      <c r="D47" s="19" t="s">
        <v>52</v>
      </c>
      <c r="E47" s="19" t="s">
        <v>35</v>
      </c>
      <c r="F47" s="28">
        <f>F48</f>
        <v>0</v>
      </c>
      <c r="G47" s="12"/>
      <c r="H47" s="8"/>
    </row>
    <row r="48" spans="1:8" ht="15" customHeight="1" outlineLevel="7">
      <c r="A48" s="27" t="s">
        <v>36</v>
      </c>
      <c r="B48" s="19" t="s">
        <v>7</v>
      </c>
      <c r="C48" s="19" t="s">
        <v>49</v>
      </c>
      <c r="D48" s="19" t="s">
        <v>52</v>
      </c>
      <c r="E48" s="19" t="s">
        <v>37</v>
      </c>
      <c r="F48" s="28"/>
      <c r="G48" s="12"/>
      <c r="H48" s="8"/>
    </row>
    <row r="49" spans="1:8" ht="25.5" customHeight="1" outlineLevel="6">
      <c r="A49" s="27" t="s">
        <v>53</v>
      </c>
      <c r="B49" s="19" t="s">
        <v>7</v>
      </c>
      <c r="C49" s="19" t="s">
        <v>49</v>
      </c>
      <c r="D49" s="19" t="s">
        <v>54</v>
      </c>
      <c r="E49" s="19"/>
      <c r="F49" s="28">
        <f>F50</f>
        <v>25000</v>
      </c>
      <c r="G49" s="10"/>
      <c r="H49" s="8">
        <f>H51</f>
        <v>25000</v>
      </c>
    </row>
    <row r="50" spans="1:8" ht="25.5" customHeight="1" outlineLevel="7">
      <c r="A50" s="27" t="s">
        <v>30</v>
      </c>
      <c r="B50" s="19" t="s">
        <v>7</v>
      </c>
      <c r="C50" s="19" t="s">
        <v>49</v>
      </c>
      <c r="D50" s="19" t="s">
        <v>54</v>
      </c>
      <c r="E50" s="19" t="s">
        <v>31</v>
      </c>
      <c r="F50" s="28">
        <f>F51</f>
        <v>25000</v>
      </c>
      <c r="G50" s="11"/>
      <c r="H50" s="8">
        <f>H51</f>
        <v>25000</v>
      </c>
    </row>
    <row r="51" spans="1:8" ht="25.5" customHeight="1" outlineLevel="7">
      <c r="A51" s="27" t="s">
        <v>32</v>
      </c>
      <c r="B51" s="19" t="s">
        <v>7</v>
      </c>
      <c r="C51" s="19" t="s">
        <v>49</v>
      </c>
      <c r="D51" s="19" t="s">
        <v>54</v>
      </c>
      <c r="E51" s="19" t="s">
        <v>33</v>
      </c>
      <c r="F51" s="28">
        <v>25000</v>
      </c>
      <c r="G51" s="11"/>
      <c r="H51" s="8">
        <f>F51</f>
        <v>25000</v>
      </c>
    </row>
    <row r="52" spans="1:8" ht="15" customHeight="1" outlineLevel="1">
      <c r="A52" s="21" t="s">
        <v>55</v>
      </c>
      <c r="B52" s="22" t="s">
        <v>7</v>
      </c>
      <c r="C52" s="22" t="s">
        <v>56</v>
      </c>
      <c r="D52" s="22"/>
      <c r="E52" s="22"/>
      <c r="F52" s="23">
        <f>F53</f>
        <v>343187</v>
      </c>
      <c r="G52" s="13"/>
      <c r="H52" s="9">
        <f>F52+G52</f>
        <v>343187</v>
      </c>
    </row>
    <row r="53" spans="1:8" ht="15" customHeight="1" outlineLevel="2">
      <c r="A53" s="27" t="s">
        <v>57</v>
      </c>
      <c r="B53" s="19" t="s">
        <v>7</v>
      </c>
      <c r="C53" s="19" t="s">
        <v>58</v>
      </c>
      <c r="D53" s="19"/>
      <c r="E53" s="19"/>
      <c r="F53" s="28">
        <f>F54</f>
        <v>343187</v>
      </c>
      <c r="G53" s="11"/>
      <c r="H53" s="8">
        <f>F53</f>
        <v>343187</v>
      </c>
    </row>
    <row r="54" spans="1:8" ht="15" customHeight="1" outlineLevel="3">
      <c r="A54" s="27" t="s">
        <v>59</v>
      </c>
      <c r="B54" s="19" t="s">
        <v>7</v>
      </c>
      <c r="C54" s="19" t="s">
        <v>58</v>
      </c>
      <c r="D54" s="19" t="s">
        <v>60</v>
      </c>
      <c r="E54" s="19"/>
      <c r="F54" s="28">
        <f>F55</f>
        <v>343187</v>
      </c>
      <c r="G54" s="11"/>
      <c r="H54" s="8">
        <f>F54</f>
        <v>343187</v>
      </c>
    </row>
    <row r="55" spans="1:8" ht="15" customHeight="1" outlineLevel="4">
      <c r="A55" s="27" t="s">
        <v>61</v>
      </c>
      <c r="B55" s="19" t="s">
        <v>7</v>
      </c>
      <c r="C55" s="19" t="s">
        <v>58</v>
      </c>
      <c r="D55" s="19" t="s">
        <v>62</v>
      </c>
      <c r="E55" s="19"/>
      <c r="F55" s="28">
        <f>F56</f>
        <v>343187</v>
      </c>
      <c r="G55" s="11"/>
      <c r="H55" s="8">
        <f>F55</f>
        <v>343187</v>
      </c>
    </row>
    <row r="56" spans="1:8" ht="25.5" customHeight="1" outlineLevel="6">
      <c r="A56" s="27" t="s">
        <v>63</v>
      </c>
      <c r="B56" s="19" t="s">
        <v>7</v>
      </c>
      <c r="C56" s="19" t="s">
        <v>58</v>
      </c>
      <c r="D56" s="19" t="s">
        <v>64</v>
      </c>
      <c r="E56" s="19"/>
      <c r="F56" s="28">
        <f>F57+F59</f>
        <v>343187</v>
      </c>
      <c r="G56" s="11"/>
      <c r="H56" s="8">
        <f>F56</f>
        <v>343187</v>
      </c>
    </row>
    <row r="57" spans="1:8" ht="51" customHeight="1" outlineLevel="7">
      <c r="A57" s="27" t="s">
        <v>26</v>
      </c>
      <c r="B57" s="19" t="s">
        <v>7</v>
      </c>
      <c r="C57" s="19" t="s">
        <v>58</v>
      </c>
      <c r="D57" s="19" t="s">
        <v>64</v>
      </c>
      <c r="E57" s="19" t="s">
        <v>27</v>
      </c>
      <c r="F57" s="28">
        <f>F58</f>
        <v>338187</v>
      </c>
      <c r="G57" s="11"/>
      <c r="H57" s="8">
        <f>H58</f>
        <v>338187</v>
      </c>
    </row>
    <row r="58" spans="1:8" ht="25.5" customHeight="1" outlineLevel="7">
      <c r="A58" s="27" t="s">
        <v>28</v>
      </c>
      <c r="B58" s="19" t="s">
        <v>7</v>
      </c>
      <c r="C58" s="19" t="s">
        <v>58</v>
      </c>
      <c r="D58" s="19" t="s">
        <v>64</v>
      </c>
      <c r="E58" s="19" t="s">
        <v>29</v>
      </c>
      <c r="F58" s="28">
        <v>338187</v>
      </c>
      <c r="G58" s="11"/>
      <c r="H58" s="8">
        <f>F58</f>
        <v>338187</v>
      </c>
    </row>
    <row r="59" spans="1:8" ht="25.5" customHeight="1" outlineLevel="7">
      <c r="A59" s="27" t="s">
        <v>30</v>
      </c>
      <c r="B59" s="19" t="s">
        <v>7</v>
      </c>
      <c r="C59" s="19" t="s">
        <v>58</v>
      </c>
      <c r="D59" s="19" t="s">
        <v>64</v>
      </c>
      <c r="E59" s="19" t="s">
        <v>31</v>
      </c>
      <c r="F59" s="28">
        <f>F60</f>
        <v>5000</v>
      </c>
      <c r="G59" s="11"/>
      <c r="H59" s="8">
        <f>H60</f>
        <v>5000</v>
      </c>
    </row>
    <row r="60" spans="1:8" ht="25.5" customHeight="1" outlineLevel="7">
      <c r="A60" s="27" t="s">
        <v>32</v>
      </c>
      <c r="B60" s="19" t="s">
        <v>7</v>
      </c>
      <c r="C60" s="19" t="s">
        <v>58</v>
      </c>
      <c r="D60" s="19" t="s">
        <v>64</v>
      </c>
      <c r="E60" s="19" t="s">
        <v>33</v>
      </c>
      <c r="F60" s="28">
        <v>5000</v>
      </c>
      <c r="G60" s="11"/>
      <c r="H60" s="8">
        <f>F60</f>
        <v>5000</v>
      </c>
    </row>
    <row r="61" spans="1:9" ht="15" customHeight="1" outlineLevel="1">
      <c r="A61" s="21" t="s">
        <v>65</v>
      </c>
      <c r="B61" s="22" t="s">
        <v>7</v>
      </c>
      <c r="C61" s="22" t="s">
        <v>66</v>
      </c>
      <c r="D61" s="22"/>
      <c r="E61" s="22"/>
      <c r="F61" s="23">
        <f>F62+F67</f>
        <v>959696</v>
      </c>
      <c r="G61" s="9">
        <f>G66</f>
        <v>40919</v>
      </c>
      <c r="H61" s="9">
        <f>H66+H67</f>
        <v>1000615</v>
      </c>
      <c r="I61" s="31"/>
    </row>
    <row r="62" spans="1:8" ht="15" customHeight="1" outlineLevel="2">
      <c r="A62" s="27" t="s">
        <v>67</v>
      </c>
      <c r="B62" s="19" t="s">
        <v>7</v>
      </c>
      <c r="C62" s="19" t="s">
        <v>68</v>
      </c>
      <c r="D62" s="19"/>
      <c r="E62" s="19"/>
      <c r="F62" s="28">
        <f>F63</f>
        <v>759696</v>
      </c>
      <c r="G62" s="10">
        <f>H62-F62</f>
        <v>40919</v>
      </c>
      <c r="H62" s="8">
        <f>H66</f>
        <v>800615</v>
      </c>
    </row>
    <row r="63" spans="1:8" ht="15" customHeight="1" outlineLevel="5">
      <c r="A63" s="27" t="s">
        <v>146</v>
      </c>
      <c r="B63" s="19" t="s">
        <v>7</v>
      </c>
      <c r="C63" s="19" t="s">
        <v>68</v>
      </c>
      <c r="D63" s="19" t="s">
        <v>13</v>
      </c>
      <c r="E63" s="19"/>
      <c r="F63" s="28">
        <f>F64</f>
        <v>759696</v>
      </c>
      <c r="G63" s="10">
        <f>H63-F63</f>
        <v>40919</v>
      </c>
      <c r="H63" s="8">
        <f>H66</f>
        <v>800615</v>
      </c>
    </row>
    <row r="64" spans="1:8" ht="15" customHeight="1" outlineLevel="6">
      <c r="A64" s="27" t="s">
        <v>69</v>
      </c>
      <c r="B64" s="19" t="s">
        <v>7</v>
      </c>
      <c r="C64" s="19" t="s">
        <v>68</v>
      </c>
      <c r="D64" s="19" t="s">
        <v>145</v>
      </c>
      <c r="E64" s="19"/>
      <c r="F64" s="28">
        <f>F65</f>
        <v>759696</v>
      </c>
      <c r="G64" s="10">
        <f>H64-F64</f>
        <v>40919</v>
      </c>
      <c r="H64" s="8">
        <f>H66</f>
        <v>800615</v>
      </c>
    </row>
    <row r="65" spans="1:8" ht="25.5" customHeight="1" outlineLevel="7">
      <c r="A65" s="27" t="s">
        <v>30</v>
      </c>
      <c r="B65" s="19" t="s">
        <v>7</v>
      </c>
      <c r="C65" s="19" t="s">
        <v>68</v>
      </c>
      <c r="D65" s="19" t="s">
        <v>145</v>
      </c>
      <c r="E65" s="19" t="s">
        <v>31</v>
      </c>
      <c r="F65" s="28">
        <f>F66</f>
        <v>759696</v>
      </c>
      <c r="G65" s="10">
        <f>H65-F65</f>
        <v>40919</v>
      </c>
      <c r="H65" s="8">
        <f>H66</f>
        <v>800615</v>
      </c>
    </row>
    <row r="66" spans="1:8" ht="25.5" customHeight="1" outlineLevel="7">
      <c r="A66" s="27" t="s">
        <v>32</v>
      </c>
      <c r="B66" s="19" t="s">
        <v>7</v>
      </c>
      <c r="C66" s="19" t="s">
        <v>68</v>
      </c>
      <c r="D66" s="19" t="s">
        <v>145</v>
      </c>
      <c r="E66" s="19" t="s">
        <v>33</v>
      </c>
      <c r="F66" s="28">
        <v>759696</v>
      </c>
      <c r="G66" s="11">
        <f>H66-F66</f>
        <v>40919</v>
      </c>
      <c r="H66" s="8">
        <v>800615</v>
      </c>
    </row>
    <row r="67" spans="1:8" ht="15" customHeight="1" outlineLevel="2">
      <c r="A67" s="24" t="s">
        <v>70</v>
      </c>
      <c r="B67" s="25" t="s">
        <v>7</v>
      </c>
      <c r="C67" s="25" t="s">
        <v>71</v>
      </c>
      <c r="D67" s="25"/>
      <c r="E67" s="25"/>
      <c r="F67" s="26">
        <f>F68+F73</f>
        <v>200000</v>
      </c>
      <c r="G67" s="15"/>
      <c r="H67" s="15">
        <f>F67</f>
        <v>200000</v>
      </c>
    </row>
    <row r="68" spans="1:8" ht="25.5" customHeight="1" outlineLevel="3">
      <c r="A68" s="27" t="s">
        <v>72</v>
      </c>
      <c r="B68" s="19" t="s">
        <v>7</v>
      </c>
      <c r="C68" s="19" t="s">
        <v>71</v>
      </c>
      <c r="D68" s="19" t="s">
        <v>73</v>
      </c>
      <c r="E68" s="19"/>
      <c r="F68" s="28">
        <f>F69</f>
        <v>200000</v>
      </c>
      <c r="G68" s="10"/>
      <c r="H68" s="8">
        <f>H72</f>
        <v>200000</v>
      </c>
    </row>
    <row r="69" spans="1:8" ht="15" customHeight="1" outlineLevel="5">
      <c r="A69" s="27" t="s">
        <v>74</v>
      </c>
      <c r="B69" s="19" t="s">
        <v>7</v>
      </c>
      <c r="C69" s="19" t="s">
        <v>71</v>
      </c>
      <c r="D69" s="19" t="s">
        <v>75</v>
      </c>
      <c r="E69" s="19"/>
      <c r="F69" s="28">
        <f>F70</f>
        <v>200000</v>
      </c>
      <c r="G69" s="11"/>
      <c r="H69" s="8">
        <f>H72</f>
        <v>200000</v>
      </c>
    </row>
    <row r="70" spans="1:8" ht="25.5" customHeight="1" outlineLevel="6">
      <c r="A70" s="27" t="s">
        <v>76</v>
      </c>
      <c r="B70" s="19" t="s">
        <v>7</v>
      </c>
      <c r="C70" s="19" t="s">
        <v>71</v>
      </c>
      <c r="D70" s="19" t="s">
        <v>77</v>
      </c>
      <c r="E70" s="19"/>
      <c r="F70" s="28">
        <f>F71</f>
        <v>200000</v>
      </c>
      <c r="G70" s="11"/>
      <c r="H70" s="8">
        <f>H72</f>
        <v>200000</v>
      </c>
    </row>
    <row r="71" spans="1:8" ht="25.5" customHeight="1" outlineLevel="7">
      <c r="A71" s="27" t="s">
        <v>78</v>
      </c>
      <c r="B71" s="19" t="s">
        <v>7</v>
      </c>
      <c r="C71" s="19" t="s">
        <v>71</v>
      </c>
      <c r="D71" s="19" t="s">
        <v>77</v>
      </c>
      <c r="E71" s="19" t="s">
        <v>79</v>
      </c>
      <c r="F71" s="28">
        <f>F72</f>
        <v>200000</v>
      </c>
      <c r="G71" s="11"/>
      <c r="H71" s="8">
        <f>H72</f>
        <v>200000</v>
      </c>
    </row>
    <row r="72" spans="1:8" ht="25.5" customHeight="1" outlineLevel="7">
      <c r="A72" s="27" t="s">
        <v>80</v>
      </c>
      <c r="B72" s="19" t="s">
        <v>7</v>
      </c>
      <c r="C72" s="19" t="s">
        <v>71</v>
      </c>
      <c r="D72" s="19" t="s">
        <v>77</v>
      </c>
      <c r="E72" s="19" t="s">
        <v>81</v>
      </c>
      <c r="F72" s="28">
        <v>200000</v>
      </c>
      <c r="G72" s="11"/>
      <c r="H72" s="8">
        <f>F72</f>
        <v>200000</v>
      </c>
    </row>
    <row r="73" spans="1:8" ht="15" outlineLevel="3">
      <c r="A73" s="27" t="s">
        <v>149</v>
      </c>
      <c r="B73" s="19" t="s">
        <v>7</v>
      </c>
      <c r="C73" s="19" t="s">
        <v>71</v>
      </c>
      <c r="D73" s="19" t="s">
        <v>13</v>
      </c>
      <c r="E73" s="19"/>
      <c r="F73" s="28">
        <f>F74</f>
        <v>0</v>
      </c>
      <c r="G73" s="10"/>
      <c r="H73" s="8"/>
    </row>
    <row r="74" spans="1:8" ht="38.25" customHeight="1" outlineLevel="6">
      <c r="A74" s="27" t="s">
        <v>148</v>
      </c>
      <c r="B74" s="19" t="s">
        <v>7</v>
      </c>
      <c r="C74" s="19" t="s">
        <v>71</v>
      </c>
      <c r="D74" s="19" t="s">
        <v>147</v>
      </c>
      <c r="E74" s="19"/>
      <c r="F74" s="28">
        <f>F75</f>
        <v>0</v>
      </c>
      <c r="G74" s="11"/>
      <c r="H74" s="8"/>
    </row>
    <row r="75" spans="1:8" ht="25.5" customHeight="1" outlineLevel="7">
      <c r="A75" s="27" t="s">
        <v>30</v>
      </c>
      <c r="B75" s="19" t="s">
        <v>7</v>
      </c>
      <c r="C75" s="19" t="s">
        <v>71</v>
      </c>
      <c r="D75" s="19" t="s">
        <v>147</v>
      </c>
      <c r="E75" s="19" t="s">
        <v>31</v>
      </c>
      <c r="F75" s="28">
        <f>F76</f>
        <v>0</v>
      </c>
      <c r="G75" s="11"/>
      <c r="H75" s="8"/>
    </row>
    <row r="76" spans="1:8" ht="25.5" customHeight="1" outlineLevel="7">
      <c r="A76" s="27" t="s">
        <v>32</v>
      </c>
      <c r="B76" s="19" t="s">
        <v>7</v>
      </c>
      <c r="C76" s="19" t="s">
        <v>71</v>
      </c>
      <c r="D76" s="19" t="s">
        <v>147</v>
      </c>
      <c r="E76" s="19" t="s">
        <v>33</v>
      </c>
      <c r="F76" s="28">
        <v>0</v>
      </c>
      <c r="G76" s="11"/>
      <c r="H76" s="8"/>
    </row>
    <row r="77" spans="1:9" ht="15" customHeight="1" outlineLevel="1">
      <c r="A77" s="21" t="s">
        <v>82</v>
      </c>
      <c r="B77" s="22" t="s">
        <v>7</v>
      </c>
      <c r="C77" s="22" t="s">
        <v>83</v>
      </c>
      <c r="D77" s="22"/>
      <c r="E77" s="22"/>
      <c r="F77" s="23">
        <f>F80</f>
        <v>4290534.76</v>
      </c>
      <c r="G77" s="9">
        <f>G83+G92+G98</f>
        <v>3175811.09</v>
      </c>
      <c r="H77" s="9">
        <f>F77+G77</f>
        <v>7466345.85</v>
      </c>
      <c r="I77" s="31"/>
    </row>
    <row r="78" spans="1:9" ht="28.5" customHeight="1" outlineLevel="1">
      <c r="A78" s="27" t="s">
        <v>160</v>
      </c>
      <c r="B78" s="32" t="s">
        <v>7</v>
      </c>
      <c r="C78" s="32" t="s">
        <v>158</v>
      </c>
      <c r="D78" s="32" t="s">
        <v>159</v>
      </c>
      <c r="E78" s="32" t="s">
        <v>33</v>
      </c>
      <c r="F78" s="33"/>
      <c r="G78" s="16">
        <f>H78-F78</f>
        <v>37257</v>
      </c>
      <c r="H78" s="16">
        <v>37257</v>
      </c>
      <c r="I78" s="31"/>
    </row>
    <row r="79" spans="1:9" ht="32.25" customHeight="1" outlineLevel="1">
      <c r="A79" s="27" t="s">
        <v>160</v>
      </c>
      <c r="B79" s="32" t="s">
        <v>7</v>
      </c>
      <c r="C79" s="32" t="s">
        <v>158</v>
      </c>
      <c r="D79" s="32" t="s">
        <v>159</v>
      </c>
      <c r="E79" s="32" t="s">
        <v>39</v>
      </c>
      <c r="F79" s="33"/>
      <c r="G79" s="16">
        <f>H79-F79</f>
        <v>38320.91</v>
      </c>
      <c r="H79" s="16">
        <v>38320.91</v>
      </c>
      <c r="I79" s="31"/>
    </row>
    <row r="80" spans="1:8" ht="15" customHeight="1" outlineLevel="2">
      <c r="A80" s="27" t="s">
        <v>84</v>
      </c>
      <c r="B80" s="19" t="s">
        <v>7</v>
      </c>
      <c r="C80" s="19" t="s">
        <v>85</v>
      </c>
      <c r="D80" s="19"/>
      <c r="E80" s="19"/>
      <c r="F80" s="28">
        <f>F81</f>
        <v>4290534.76</v>
      </c>
      <c r="G80" s="12"/>
      <c r="H80" s="8">
        <f>H83+H86+H89+H92+H98</f>
        <v>7466345.85</v>
      </c>
    </row>
    <row r="81" spans="1:8" ht="25.5" customHeight="1" outlineLevel="3">
      <c r="A81" s="27" t="s">
        <v>86</v>
      </c>
      <c r="B81" s="19" t="s">
        <v>7</v>
      </c>
      <c r="C81" s="19" t="s">
        <v>85</v>
      </c>
      <c r="D81" s="19" t="s">
        <v>87</v>
      </c>
      <c r="E81" s="19"/>
      <c r="F81" s="28">
        <f>F82</f>
        <v>4290534.76</v>
      </c>
      <c r="G81" s="12"/>
      <c r="H81" s="8">
        <f>H82</f>
        <v>7466345.85</v>
      </c>
    </row>
    <row r="82" spans="1:8" ht="25.5" customHeight="1" outlineLevel="5">
      <c r="A82" s="27" t="s">
        <v>88</v>
      </c>
      <c r="B82" s="19" t="s">
        <v>7</v>
      </c>
      <c r="C82" s="19" t="s">
        <v>85</v>
      </c>
      <c r="D82" s="19" t="s">
        <v>89</v>
      </c>
      <c r="E82" s="19"/>
      <c r="F82" s="28">
        <f>F83+F86+F89+F92+F98</f>
        <v>4290534.76</v>
      </c>
      <c r="G82" s="12"/>
      <c r="H82" s="8">
        <f>H80</f>
        <v>7466345.85</v>
      </c>
    </row>
    <row r="83" spans="1:8" ht="15" customHeight="1" outlineLevel="6">
      <c r="A83" s="24" t="s">
        <v>90</v>
      </c>
      <c r="B83" s="25" t="s">
        <v>7</v>
      </c>
      <c r="C83" s="25" t="s">
        <v>85</v>
      </c>
      <c r="D83" s="25" t="s">
        <v>91</v>
      </c>
      <c r="E83" s="25"/>
      <c r="F83" s="26">
        <f>F84</f>
        <v>495429.16</v>
      </c>
      <c r="G83" s="14">
        <f>G85</f>
        <v>652091.1100000001</v>
      </c>
      <c r="H83" s="15">
        <f>H85</f>
        <v>1147520.27</v>
      </c>
    </row>
    <row r="84" spans="1:8" ht="25.5" customHeight="1" outlineLevel="7">
      <c r="A84" s="27" t="s">
        <v>30</v>
      </c>
      <c r="B84" s="19" t="s">
        <v>7</v>
      </c>
      <c r="C84" s="19" t="s">
        <v>85</v>
      </c>
      <c r="D84" s="19" t="s">
        <v>91</v>
      </c>
      <c r="E84" s="19" t="s">
        <v>31</v>
      </c>
      <c r="F84" s="28">
        <f>F85</f>
        <v>495429.16</v>
      </c>
      <c r="G84" s="11">
        <f>H84-F84</f>
        <v>652091.1100000001</v>
      </c>
      <c r="H84" s="8">
        <f>H85</f>
        <v>1147520.27</v>
      </c>
    </row>
    <row r="85" spans="1:8" ht="25.5" customHeight="1" outlineLevel="7">
      <c r="A85" s="27" t="s">
        <v>32</v>
      </c>
      <c r="B85" s="19" t="s">
        <v>7</v>
      </c>
      <c r="C85" s="19" t="s">
        <v>85</v>
      </c>
      <c r="D85" s="19" t="s">
        <v>91</v>
      </c>
      <c r="E85" s="19" t="s">
        <v>33</v>
      </c>
      <c r="F85" s="28">
        <v>495429.16</v>
      </c>
      <c r="G85" s="11">
        <f>H85-F85</f>
        <v>652091.1100000001</v>
      </c>
      <c r="H85" s="8">
        <v>1147520.27</v>
      </c>
    </row>
    <row r="86" spans="1:8" ht="15" customHeight="1" outlineLevel="6">
      <c r="A86" s="24" t="s">
        <v>92</v>
      </c>
      <c r="B86" s="25" t="s">
        <v>7</v>
      </c>
      <c r="C86" s="25" t="s">
        <v>85</v>
      </c>
      <c r="D86" s="25" t="s">
        <v>93</v>
      </c>
      <c r="E86" s="25"/>
      <c r="F86" s="26">
        <f>F87</f>
        <v>50000</v>
      </c>
      <c r="G86" s="14"/>
      <c r="H86" s="15">
        <f>H88</f>
        <v>50000</v>
      </c>
    </row>
    <row r="87" spans="1:8" ht="25.5" customHeight="1" outlineLevel="7">
      <c r="A87" s="27" t="s">
        <v>30</v>
      </c>
      <c r="B87" s="19" t="s">
        <v>7</v>
      </c>
      <c r="C87" s="19" t="s">
        <v>85</v>
      </c>
      <c r="D87" s="19" t="s">
        <v>93</v>
      </c>
      <c r="E87" s="19" t="s">
        <v>31</v>
      </c>
      <c r="F87" s="28">
        <f>F88</f>
        <v>50000</v>
      </c>
      <c r="G87" s="11"/>
      <c r="H87" s="8">
        <f>F87</f>
        <v>50000</v>
      </c>
    </row>
    <row r="88" spans="1:8" ht="25.5" customHeight="1" outlineLevel="7">
      <c r="A88" s="27" t="s">
        <v>32</v>
      </c>
      <c r="B88" s="19" t="s">
        <v>7</v>
      </c>
      <c r="C88" s="19" t="s">
        <v>85</v>
      </c>
      <c r="D88" s="19" t="s">
        <v>93</v>
      </c>
      <c r="E88" s="19" t="s">
        <v>33</v>
      </c>
      <c r="F88" s="28">
        <v>50000</v>
      </c>
      <c r="G88" s="11"/>
      <c r="H88" s="8">
        <f>F88</f>
        <v>50000</v>
      </c>
    </row>
    <row r="89" spans="1:8" ht="15" customHeight="1" outlineLevel="6">
      <c r="A89" s="24" t="s">
        <v>94</v>
      </c>
      <c r="B89" s="25" t="s">
        <v>7</v>
      </c>
      <c r="C89" s="25" t="s">
        <v>85</v>
      </c>
      <c r="D89" s="25" t="s">
        <v>95</v>
      </c>
      <c r="E89" s="25"/>
      <c r="F89" s="26">
        <f>F90</f>
        <v>20000</v>
      </c>
      <c r="G89" s="14"/>
      <c r="H89" s="15">
        <f>H91</f>
        <v>20000</v>
      </c>
    </row>
    <row r="90" spans="1:8" ht="25.5" customHeight="1" outlineLevel="7">
      <c r="A90" s="27" t="s">
        <v>30</v>
      </c>
      <c r="B90" s="19" t="s">
        <v>7</v>
      </c>
      <c r="C90" s="19" t="s">
        <v>85</v>
      </c>
      <c r="D90" s="19" t="s">
        <v>95</v>
      </c>
      <c r="E90" s="19" t="s">
        <v>31</v>
      </c>
      <c r="F90" s="28">
        <f>F91</f>
        <v>20000</v>
      </c>
      <c r="G90" s="11"/>
      <c r="H90" s="8">
        <f>F90</f>
        <v>20000</v>
      </c>
    </row>
    <row r="91" spans="1:8" ht="25.5" customHeight="1" outlineLevel="7">
      <c r="A91" s="27" t="s">
        <v>32</v>
      </c>
      <c r="B91" s="19" t="s">
        <v>7</v>
      </c>
      <c r="C91" s="19" t="s">
        <v>85</v>
      </c>
      <c r="D91" s="19" t="s">
        <v>95</v>
      </c>
      <c r="E91" s="19" t="s">
        <v>33</v>
      </c>
      <c r="F91" s="28">
        <v>20000</v>
      </c>
      <c r="G91" s="11"/>
      <c r="H91" s="8">
        <f>F91</f>
        <v>20000</v>
      </c>
    </row>
    <row r="92" spans="1:9" ht="15" customHeight="1" outlineLevel="6">
      <c r="A92" s="24" t="s">
        <v>96</v>
      </c>
      <c r="B92" s="25" t="s">
        <v>7</v>
      </c>
      <c r="C92" s="25" t="s">
        <v>85</v>
      </c>
      <c r="D92" s="25" t="s">
        <v>97</v>
      </c>
      <c r="E92" s="25"/>
      <c r="F92" s="26">
        <f>F95</f>
        <v>3725105.6</v>
      </c>
      <c r="G92" s="15">
        <f>G93+G95</f>
        <v>1523719.98</v>
      </c>
      <c r="H92" s="15">
        <f>H93+H95</f>
        <v>5248825.58</v>
      </c>
      <c r="I92" s="38"/>
    </row>
    <row r="93" spans="1:8" ht="25.5" customHeight="1" outlineLevel="7">
      <c r="A93" s="27" t="s">
        <v>30</v>
      </c>
      <c r="B93" s="19" t="s">
        <v>7</v>
      </c>
      <c r="C93" s="19" t="s">
        <v>85</v>
      </c>
      <c r="D93" s="19" t="s">
        <v>97</v>
      </c>
      <c r="E93" s="19" t="s">
        <v>31</v>
      </c>
      <c r="F93" s="28">
        <f>F94</f>
        <v>0</v>
      </c>
      <c r="G93" s="12">
        <f>G94</f>
        <v>1151209.25</v>
      </c>
      <c r="H93" s="8">
        <f>H94</f>
        <v>1151209.25</v>
      </c>
    </row>
    <row r="94" spans="1:8" ht="25.5" customHeight="1" outlineLevel="7">
      <c r="A94" s="27" t="s">
        <v>32</v>
      </c>
      <c r="B94" s="19" t="s">
        <v>7</v>
      </c>
      <c r="C94" s="19" t="s">
        <v>85</v>
      </c>
      <c r="D94" s="19" t="s">
        <v>97</v>
      </c>
      <c r="E94" s="19" t="s">
        <v>33</v>
      </c>
      <c r="F94" s="28">
        <v>0</v>
      </c>
      <c r="G94" s="12">
        <f>H94-F94</f>
        <v>1151209.25</v>
      </c>
      <c r="H94" s="8">
        <v>1151209.25</v>
      </c>
    </row>
    <row r="95" spans="1:8" ht="25.5" customHeight="1" outlineLevel="7">
      <c r="A95" s="27" t="s">
        <v>153</v>
      </c>
      <c r="B95" s="19" t="s">
        <v>7</v>
      </c>
      <c r="C95" s="19" t="s">
        <v>85</v>
      </c>
      <c r="D95" s="19" t="s">
        <v>152</v>
      </c>
      <c r="E95" s="19"/>
      <c r="F95" s="28">
        <f>F96</f>
        <v>3725105.6</v>
      </c>
      <c r="G95" s="12">
        <f>G97</f>
        <v>372510.73</v>
      </c>
      <c r="H95" s="8">
        <f>H97</f>
        <v>4097616.33</v>
      </c>
    </row>
    <row r="96" spans="1:8" ht="25.5" customHeight="1" outlineLevel="7">
      <c r="A96" s="27" t="s">
        <v>30</v>
      </c>
      <c r="B96" s="19" t="s">
        <v>7</v>
      </c>
      <c r="C96" s="19" t="s">
        <v>85</v>
      </c>
      <c r="D96" s="19" t="s">
        <v>152</v>
      </c>
      <c r="E96" s="19" t="s">
        <v>31</v>
      </c>
      <c r="F96" s="28">
        <f>F97</f>
        <v>3725105.6</v>
      </c>
      <c r="G96" s="12">
        <f>G97</f>
        <v>372510.73</v>
      </c>
      <c r="H96" s="8">
        <f>H97</f>
        <v>4097616.33</v>
      </c>
    </row>
    <row r="97" spans="1:8" ht="25.5" customHeight="1" outlineLevel="7">
      <c r="A97" s="27" t="s">
        <v>32</v>
      </c>
      <c r="B97" s="19" t="s">
        <v>7</v>
      </c>
      <c r="C97" s="19" t="s">
        <v>85</v>
      </c>
      <c r="D97" s="19" t="s">
        <v>152</v>
      </c>
      <c r="E97" s="19" t="s">
        <v>33</v>
      </c>
      <c r="F97" s="28">
        <v>3725105.6</v>
      </c>
      <c r="G97" s="12">
        <f>H97-F97</f>
        <v>372510.73</v>
      </c>
      <c r="H97" s="8">
        <v>4097616.33</v>
      </c>
    </row>
    <row r="98" spans="1:8" ht="25.5" customHeight="1" outlineLevel="7">
      <c r="A98" s="24" t="s">
        <v>165</v>
      </c>
      <c r="B98" s="25" t="s">
        <v>7</v>
      </c>
      <c r="C98" s="25" t="s">
        <v>85</v>
      </c>
      <c r="D98" s="25" t="s">
        <v>157</v>
      </c>
      <c r="E98" s="25"/>
      <c r="F98" s="26"/>
      <c r="G98" s="15">
        <f>G99</f>
        <v>1000000</v>
      </c>
      <c r="H98" s="15">
        <f>H99</f>
        <v>1000000</v>
      </c>
    </row>
    <row r="99" spans="1:8" ht="25.5" customHeight="1" outlineLevel="7">
      <c r="A99" s="27" t="s">
        <v>165</v>
      </c>
      <c r="B99" s="19" t="s">
        <v>7</v>
      </c>
      <c r="C99" s="19" t="s">
        <v>85</v>
      </c>
      <c r="D99" s="19" t="s">
        <v>157</v>
      </c>
      <c r="E99" s="19" t="s">
        <v>33</v>
      </c>
      <c r="F99" s="28"/>
      <c r="G99" s="12">
        <f>H99-F99</f>
        <v>1000000</v>
      </c>
      <c r="H99" s="8">
        <v>1000000</v>
      </c>
    </row>
    <row r="100" spans="1:8" ht="15" customHeight="1" outlineLevel="1">
      <c r="A100" s="21" t="s">
        <v>99</v>
      </c>
      <c r="B100" s="22" t="s">
        <v>7</v>
      </c>
      <c r="C100" s="22" t="s">
        <v>100</v>
      </c>
      <c r="D100" s="22"/>
      <c r="E100" s="22"/>
      <c r="F100" s="23">
        <f>F101</f>
        <v>5321300</v>
      </c>
      <c r="G100" s="9">
        <f>G112</f>
        <v>50000</v>
      </c>
      <c r="H100" s="9">
        <f>F100+G100</f>
        <v>5371300</v>
      </c>
    </row>
    <row r="101" spans="1:8" ht="15" customHeight="1" outlineLevel="2">
      <c r="A101" s="27" t="s">
        <v>101</v>
      </c>
      <c r="B101" s="19" t="s">
        <v>7</v>
      </c>
      <c r="C101" s="19" t="s">
        <v>102</v>
      </c>
      <c r="D101" s="19"/>
      <c r="E101" s="19"/>
      <c r="F101" s="28">
        <f>F102</f>
        <v>5321300</v>
      </c>
      <c r="G101" s="12"/>
      <c r="H101" s="8">
        <f>H105</f>
        <v>5371300</v>
      </c>
    </row>
    <row r="102" spans="1:8" ht="25.5" customHeight="1" outlineLevel="3">
      <c r="A102" s="27" t="s">
        <v>103</v>
      </c>
      <c r="B102" s="19" t="s">
        <v>7</v>
      </c>
      <c r="C102" s="19" t="s">
        <v>102</v>
      </c>
      <c r="D102" s="19" t="s">
        <v>104</v>
      </c>
      <c r="E102" s="19"/>
      <c r="F102" s="28">
        <f>F103+F112</f>
        <v>5321300</v>
      </c>
      <c r="G102" s="12"/>
      <c r="H102" s="8">
        <f>H101</f>
        <v>5371300</v>
      </c>
    </row>
    <row r="103" spans="1:8" ht="15" customHeight="1" outlineLevel="4">
      <c r="A103" s="27" t="s">
        <v>105</v>
      </c>
      <c r="B103" s="19" t="s">
        <v>7</v>
      </c>
      <c r="C103" s="19" t="s">
        <v>102</v>
      </c>
      <c r="D103" s="19" t="s">
        <v>106</v>
      </c>
      <c r="E103" s="19"/>
      <c r="F103" s="28">
        <f>F104</f>
        <v>5221300</v>
      </c>
      <c r="G103" s="12"/>
      <c r="H103" s="8">
        <f>H102</f>
        <v>5371300</v>
      </c>
    </row>
    <row r="104" spans="1:8" ht="15" customHeight="1" outlineLevel="5">
      <c r="A104" s="27" t="s">
        <v>107</v>
      </c>
      <c r="B104" s="19" t="s">
        <v>7</v>
      </c>
      <c r="C104" s="19" t="s">
        <v>102</v>
      </c>
      <c r="D104" s="19" t="s">
        <v>108</v>
      </c>
      <c r="E104" s="19"/>
      <c r="F104" s="28">
        <f>F105</f>
        <v>5221300</v>
      </c>
      <c r="G104" s="12"/>
      <c r="H104" s="8">
        <f>H105</f>
        <v>5371300</v>
      </c>
    </row>
    <row r="105" spans="1:8" ht="25.5" customHeight="1" outlineLevel="6">
      <c r="A105" s="27" t="s">
        <v>109</v>
      </c>
      <c r="B105" s="19" t="s">
        <v>7</v>
      </c>
      <c r="C105" s="19" t="s">
        <v>102</v>
      </c>
      <c r="D105" s="19" t="s">
        <v>110</v>
      </c>
      <c r="E105" s="19"/>
      <c r="F105" s="28">
        <f>F106+F108+F110</f>
        <v>5221300</v>
      </c>
      <c r="G105" s="12"/>
      <c r="H105" s="8">
        <f>H106+H108+H110+H112</f>
        <v>5371300</v>
      </c>
    </row>
    <row r="106" spans="1:8" ht="51" customHeight="1" outlineLevel="7">
      <c r="A106" s="27" t="s">
        <v>26</v>
      </c>
      <c r="B106" s="19" t="s">
        <v>7</v>
      </c>
      <c r="C106" s="19" t="s">
        <v>102</v>
      </c>
      <c r="D106" s="19" t="s">
        <v>110</v>
      </c>
      <c r="E106" s="19" t="s">
        <v>27</v>
      </c>
      <c r="F106" s="28">
        <f>F107</f>
        <v>3697620</v>
      </c>
      <c r="G106" s="10"/>
      <c r="H106" s="8">
        <f aca="true" t="shared" si="0" ref="H106:H111">F106</f>
        <v>3697620</v>
      </c>
    </row>
    <row r="107" spans="1:8" ht="15" customHeight="1" outlineLevel="7">
      <c r="A107" s="27" t="s">
        <v>111</v>
      </c>
      <c r="B107" s="19" t="s">
        <v>7</v>
      </c>
      <c r="C107" s="19" t="s">
        <v>102</v>
      </c>
      <c r="D107" s="19" t="s">
        <v>110</v>
      </c>
      <c r="E107" s="19" t="s">
        <v>112</v>
      </c>
      <c r="F107" s="28">
        <v>3697620</v>
      </c>
      <c r="G107" s="11"/>
      <c r="H107" s="8">
        <f t="shared" si="0"/>
        <v>3697620</v>
      </c>
    </row>
    <row r="108" spans="1:8" ht="25.5" customHeight="1" outlineLevel="7">
      <c r="A108" s="27" t="s">
        <v>30</v>
      </c>
      <c r="B108" s="19" t="s">
        <v>7</v>
      </c>
      <c r="C108" s="19" t="s">
        <v>102</v>
      </c>
      <c r="D108" s="19" t="s">
        <v>110</v>
      </c>
      <c r="E108" s="19" t="s">
        <v>31</v>
      </c>
      <c r="F108" s="28">
        <f>F109</f>
        <v>1498680</v>
      </c>
      <c r="G108" s="10"/>
      <c r="H108" s="8">
        <f t="shared" si="0"/>
        <v>1498680</v>
      </c>
    </row>
    <row r="109" spans="1:8" ht="32.25" customHeight="1" outlineLevel="7">
      <c r="A109" s="27" t="s">
        <v>32</v>
      </c>
      <c r="B109" s="19" t="s">
        <v>7</v>
      </c>
      <c r="C109" s="19" t="s">
        <v>102</v>
      </c>
      <c r="D109" s="19" t="s">
        <v>110</v>
      </c>
      <c r="E109" s="19" t="s">
        <v>33</v>
      </c>
      <c r="F109" s="28">
        <v>1498680</v>
      </c>
      <c r="G109" s="11"/>
      <c r="H109" s="8">
        <f t="shared" si="0"/>
        <v>1498680</v>
      </c>
    </row>
    <row r="110" spans="1:8" ht="15" customHeight="1" outlineLevel="7">
      <c r="A110" s="27" t="s">
        <v>34</v>
      </c>
      <c r="B110" s="19" t="s">
        <v>7</v>
      </c>
      <c r="C110" s="19" t="s">
        <v>102</v>
      </c>
      <c r="D110" s="19" t="s">
        <v>110</v>
      </c>
      <c r="E110" s="19" t="s">
        <v>35</v>
      </c>
      <c r="F110" s="28">
        <f>F111</f>
        <v>25000</v>
      </c>
      <c r="G110" s="10"/>
      <c r="H110" s="8">
        <f t="shared" si="0"/>
        <v>25000</v>
      </c>
    </row>
    <row r="111" spans="1:8" ht="15" customHeight="1" outlineLevel="7">
      <c r="A111" s="27" t="s">
        <v>38</v>
      </c>
      <c r="B111" s="19" t="s">
        <v>7</v>
      </c>
      <c r="C111" s="19" t="s">
        <v>102</v>
      </c>
      <c r="D111" s="19" t="s">
        <v>110</v>
      </c>
      <c r="E111" s="19" t="s">
        <v>39</v>
      </c>
      <c r="F111" s="28">
        <v>25000</v>
      </c>
      <c r="G111" s="11"/>
      <c r="H111" s="8">
        <f t="shared" si="0"/>
        <v>25000</v>
      </c>
    </row>
    <row r="112" spans="1:8" ht="25.5" customHeight="1" outlineLevel="4">
      <c r="A112" s="27" t="s">
        <v>113</v>
      </c>
      <c r="B112" s="19" t="s">
        <v>7</v>
      </c>
      <c r="C112" s="19" t="s">
        <v>102</v>
      </c>
      <c r="D112" s="19" t="s">
        <v>114</v>
      </c>
      <c r="E112" s="19"/>
      <c r="F112" s="28">
        <f>F113</f>
        <v>100000</v>
      </c>
      <c r="G112" s="12">
        <f>H112-F112</f>
        <v>50000</v>
      </c>
      <c r="H112" s="8">
        <f>H116</f>
        <v>150000</v>
      </c>
    </row>
    <row r="113" spans="1:8" ht="25.5" customHeight="1" outlineLevel="5">
      <c r="A113" s="27" t="s">
        <v>115</v>
      </c>
      <c r="B113" s="19" t="s">
        <v>7</v>
      </c>
      <c r="C113" s="19" t="s">
        <v>102</v>
      </c>
      <c r="D113" s="19" t="s">
        <v>116</v>
      </c>
      <c r="E113" s="19"/>
      <c r="F113" s="28">
        <f>F114</f>
        <v>100000</v>
      </c>
      <c r="G113" s="12">
        <f>G116</f>
        <v>50000</v>
      </c>
      <c r="H113" s="8">
        <f>H116</f>
        <v>150000</v>
      </c>
    </row>
    <row r="114" spans="1:8" ht="25.5" customHeight="1" outlineLevel="6">
      <c r="A114" s="27" t="s">
        <v>109</v>
      </c>
      <c r="B114" s="19" t="s">
        <v>7</v>
      </c>
      <c r="C114" s="19" t="s">
        <v>102</v>
      </c>
      <c r="D114" s="19" t="s">
        <v>117</v>
      </c>
      <c r="E114" s="19"/>
      <c r="F114" s="28">
        <f>F115</f>
        <v>100000</v>
      </c>
      <c r="G114" s="12">
        <f>G116</f>
        <v>50000</v>
      </c>
      <c r="H114" s="8">
        <f>H116</f>
        <v>150000</v>
      </c>
    </row>
    <row r="115" spans="1:8" ht="25.5" customHeight="1" outlineLevel="7">
      <c r="A115" s="27" t="s">
        <v>30</v>
      </c>
      <c r="B115" s="19" t="s">
        <v>7</v>
      </c>
      <c r="C115" s="19" t="s">
        <v>102</v>
      </c>
      <c r="D115" s="19" t="s">
        <v>117</v>
      </c>
      <c r="E115" s="19" t="s">
        <v>31</v>
      </c>
      <c r="F115" s="28">
        <f>F116</f>
        <v>100000</v>
      </c>
      <c r="G115" s="12">
        <f>G116</f>
        <v>50000</v>
      </c>
      <c r="H115" s="8">
        <f>H116</f>
        <v>150000</v>
      </c>
    </row>
    <row r="116" spans="1:8" ht="25.5" customHeight="1" outlineLevel="7">
      <c r="A116" s="27" t="s">
        <v>32</v>
      </c>
      <c r="B116" s="19" t="s">
        <v>7</v>
      </c>
      <c r="C116" s="19" t="s">
        <v>102</v>
      </c>
      <c r="D116" s="19" t="s">
        <v>117</v>
      </c>
      <c r="E116" s="19" t="s">
        <v>33</v>
      </c>
      <c r="F116" s="28">
        <v>100000</v>
      </c>
      <c r="G116" s="12">
        <f>H116-F116</f>
        <v>50000</v>
      </c>
      <c r="H116" s="8">
        <v>150000</v>
      </c>
    </row>
    <row r="117" spans="1:8" ht="15" customHeight="1" outlineLevel="1">
      <c r="A117" s="21" t="s">
        <v>118</v>
      </c>
      <c r="B117" s="22" t="s">
        <v>7</v>
      </c>
      <c r="C117" s="22" t="s">
        <v>119</v>
      </c>
      <c r="D117" s="22"/>
      <c r="E117" s="22"/>
      <c r="F117" s="23">
        <f>F118+F124</f>
        <v>273810</v>
      </c>
      <c r="G117" s="9"/>
      <c r="H117" s="9">
        <f>H123+H124</f>
        <v>273810</v>
      </c>
    </row>
    <row r="118" spans="1:8" ht="15" customHeight="1" outlineLevel="2">
      <c r="A118" s="24" t="s">
        <v>120</v>
      </c>
      <c r="B118" s="25" t="s">
        <v>7</v>
      </c>
      <c r="C118" s="25" t="s">
        <v>121</v>
      </c>
      <c r="D118" s="25"/>
      <c r="E118" s="25"/>
      <c r="F118" s="26">
        <f>F119</f>
        <v>213114</v>
      </c>
      <c r="G118" s="14"/>
      <c r="H118" s="15">
        <f>H123</f>
        <v>213114</v>
      </c>
    </row>
    <row r="119" spans="1:8" ht="25.5" customHeight="1" outlineLevel="3">
      <c r="A119" s="27" t="s">
        <v>122</v>
      </c>
      <c r="B119" s="19" t="s">
        <v>7</v>
      </c>
      <c r="C119" s="19" t="s">
        <v>121</v>
      </c>
      <c r="D119" s="19" t="s">
        <v>123</v>
      </c>
      <c r="E119" s="19"/>
      <c r="F119" s="28">
        <f>F120</f>
        <v>213114</v>
      </c>
      <c r="G119" s="11"/>
      <c r="H119" s="8">
        <f>H123</f>
        <v>213114</v>
      </c>
    </row>
    <row r="120" spans="1:8" ht="15" customHeight="1" outlineLevel="5">
      <c r="A120" s="27" t="s">
        <v>124</v>
      </c>
      <c r="B120" s="19" t="s">
        <v>7</v>
      </c>
      <c r="C120" s="19" t="s">
        <v>121</v>
      </c>
      <c r="D120" s="19" t="s">
        <v>125</v>
      </c>
      <c r="E120" s="19"/>
      <c r="F120" s="28">
        <f>F121</f>
        <v>213114</v>
      </c>
      <c r="G120" s="11"/>
      <c r="H120" s="8">
        <f>H123</f>
        <v>213114</v>
      </c>
    </row>
    <row r="121" spans="1:8" ht="15" customHeight="1" outlineLevel="6">
      <c r="A121" s="27" t="s">
        <v>126</v>
      </c>
      <c r="B121" s="19" t="s">
        <v>7</v>
      </c>
      <c r="C121" s="19" t="s">
        <v>121</v>
      </c>
      <c r="D121" s="19" t="s">
        <v>127</v>
      </c>
      <c r="E121" s="19"/>
      <c r="F121" s="28">
        <f>F122</f>
        <v>213114</v>
      </c>
      <c r="G121" s="11"/>
      <c r="H121" s="8">
        <f>H123</f>
        <v>213114</v>
      </c>
    </row>
    <row r="122" spans="1:8" ht="15" customHeight="1" outlineLevel="7">
      <c r="A122" s="27" t="s">
        <v>16</v>
      </c>
      <c r="B122" s="19" t="s">
        <v>7</v>
      </c>
      <c r="C122" s="19" t="s">
        <v>121</v>
      </c>
      <c r="D122" s="19" t="s">
        <v>127</v>
      </c>
      <c r="E122" s="19" t="s">
        <v>17</v>
      </c>
      <c r="F122" s="28">
        <f>F123</f>
        <v>213114</v>
      </c>
      <c r="G122" s="11"/>
      <c r="H122" s="8">
        <f>H123</f>
        <v>213114</v>
      </c>
    </row>
    <row r="123" spans="1:8" ht="15" customHeight="1" outlineLevel="7">
      <c r="A123" s="27" t="s">
        <v>18</v>
      </c>
      <c r="B123" s="19" t="s">
        <v>7</v>
      </c>
      <c r="C123" s="19" t="s">
        <v>121</v>
      </c>
      <c r="D123" s="19" t="s">
        <v>127</v>
      </c>
      <c r="E123" s="19" t="s">
        <v>19</v>
      </c>
      <c r="F123" s="28">
        <v>213114</v>
      </c>
      <c r="G123" s="11"/>
      <c r="H123" s="8">
        <f aca="true" t="shared" si="1" ref="H123:H129">F123</f>
        <v>213114</v>
      </c>
    </row>
    <row r="124" spans="1:8" ht="15" customHeight="1" outlineLevel="2">
      <c r="A124" s="24" t="s">
        <v>128</v>
      </c>
      <c r="B124" s="25" t="s">
        <v>7</v>
      </c>
      <c r="C124" s="25" t="s">
        <v>129</v>
      </c>
      <c r="D124" s="25"/>
      <c r="E124" s="25"/>
      <c r="F124" s="26">
        <v>60696</v>
      </c>
      <c r="G124" s="14"/>
      <c r="H124" s="15">
        <f t="shared" si="1"/>
        <v>60696</v>
      </c>
    </row>
    <row r="125" spans="1:8" ht="25.5" customHeight="1" outlineLevel="3">
      <c r="A125" s="27" t="s">
        <v>122</v>
      </c>
      <c r="B125" s="19" t="s">
        <v>7</v>
      </c>
      <c r="C125" s="19" t="s">
        <v>129</v>
      </c>
      <c r="D125" s="19" t="s">
        <v>123</v>
      </c>
      <c r="E125" s="19"/>
      <c r="F125" s="28">
        <v>60696</v>
      </c>
      <c r="G125" s="11"/>
      <c r="H125" s="16">
        <f t="shared" si="1"/>
        <v>60696</v>
      </c>
    </row>
    <row r="126" spans="1:8" ht="15" customHeight="1" outlineLevel="5">
      <c r="A126" s="27" t="s">
        <v>124</v>
      </c>
      <c r="B126" s="19" t="s">
        <v>7</v>
      </c>
      <c r="C126" s="19" t="s">
        <v>129</v>
      </c>
      <c r="D126" s="19" t="s">
        <v>125</v>
      </c>
      <c r="E126" s="19"/>
      <c r="F126" s="28">
        <v>60696</v>
      </c>
      <c r="G126" s="11"/>
      <c r="H126" s="16">
        <f t="shared" si="1"/>
        <v>60696</v>
      </c>
    </row>
    <row r="127" spans="1:8" ht="63.75" customHeight="1" outlineLevel="6">
      <c r="A127" s="29" t="s">
        <v>130</v>
      </c>
      <c r="B127" s="19" t="s">
        <v>7</v>
      </c>
      <c r="C127" s="19" t="s">
        <v>129</v>
      </c>
      <c r="D127" s="19" t="s">
        <v>131</v>
      </c>
      <c r="E127" s="19"/>
      <c r="F127" s="28">
        <v>60696</v>
      </c>
      <c r="G127" s="11"/>
      <c r="H127" s="16">
        <f t="shared" si="1"/>
        <v>60696</v>
      </c>
    </row>
    <row r="128" spans="1:8" ht="15" customHeight="1" outlineLevel="7">
      <c r="A128" s="27" t="s">
        <v>16</v>
      </c>
      <c r="B128" s="19" t="s">
        <v>7</v>
      </c>
      <c r="C128" s="19" t="s">
        <v>129</v>
      </c>
      <c r="D128" s="19" t="s">
        <v>131</v>
      </c>
      <c r="E128" s="19" t="s">
        <v>17</v>
      </c>
      <c r="F128" s="28">
        <v>60696</v>
      </c>
      <c r="G128" s="11"/>
      <c r="H128" s="16">
        <f t="shared" si="1"/>
        <v>60696</v>
      </c>
    </row>
    <row r="129" spans="1:8" ht="15" customHeight="1" outlineLevel="7">
      <c r="A129" s="27" t="s">
        <v>18</v>
      </c>
      <c r="B129" s="19" t="s">
        <v>7</v>
      </c>
      <c r="C129" s="19" t="s">
        <v>129</v>
      </c>
      <c r="D129" s="19" t="s">
        <v>131</v>
      </c>
      <c r="E129" s="19" t="s">
        <v>19</v>
      </c>
      <c r="F129" s="28">
        <v>60696</v>
      </c>
      <c r="G129" s="11"/>
      <c r="H129" s="8">
        <f t="shared" si="1"/>
        <v>60696</v>
      </c>
    </row>
    <row r="130" spans="1:8" ht="15" customHeight="1" outlineLevel="1">
      <c r="A130" s="21" t="s">
        <v>132</v>
      </c>
      <c r="B130" s="22" t="s">
        <v>7</v>
      </c>
      <c r="C130" s="22" t="s">
        <v>133</v>
      </c>
      <c r="D130" s="22"/>
      <c r="E130" s="22"/>
      <c r="F130" s="23">
        <f aca="true" t="shared" si="2" ref="F130:F135">F131</f>
        <v>77000</v>
      </c>
      <c r="G130" s="13">
        <f>G136</f>
        <v>23000</v>
      </c>
      <c r="H130" s="9">
        <f>H136</f>
        <v>100000</v>
      </c>
    </row>
    <row r="131" spans="1:8" ht="15" customHeight="1" outlineLevel="2">
      <c r="A131" s="27" t="s">
        <v>134</v>
      </c>
      <c r="B131" s="19" t="s">
        <v>7</v>
      </c>
      <c r="C131" s="19" t="s">
        <v>135</v>
      </c>
      <c r="D131" s="19"/>
      <c r="E131" s="19"/>
      <c r="F131" s="28">
        <f t="shared" si="2"/>
        <v>77000</v>
      </c>
      <c r="G131" s="11">
        <f aca="true" t="shared" si="3" ref="G131:G136">H131-F131</f>
        <v>23000</v>
      </c>
      <c r="H131" s="16">
        <f>H136</f>
        <v>100000</v>
      </c>
    </row>
    <row r="132" spans="1:8" ht="25.5" customHeight="1" outlineLevel="3">
      <c r="A132" s="27" t="s">
        <v>136</v>
      </c>
      <c r="B132" s="19" t="s">
        <v>7</v>
      </c>
      <c r="C132" s="19" t="s">
        <v>135</v>
      </c>
      <c r="D132" s="19" t="s">
        <v>137</v>
      </c>
      <c r="E132" s="19"/>
      <c r="F132" s="28">
        <f t="shared" si="2"/>
        <v>77000</v>
      </c>
      <c r="G132" s="11">
        <f t="shared" si="3"/>
        <v>23000</v>
      </c>
      <c r="H132" s="16">
        <f>H136</f>
        <v>100000</v>
      </c>
    </row>
    <row r="133" spans="1:8" ht="25.5" customHeight="1" outlineLevel="5">
      <c r="A133" s="27" t="s">
        <v>136</v>
      </c>
      <c r="B133" s="19" t="s">
        <v>7</v>
      </c>
      <c r="C133" s="19" t="s">
        <v>135</v>
      </c>
      <c r="D133" s="19" t="s">
        <v>138</v>
      </c>
      <c r="E133" s="19"/>
      <c r="F133" s="28">
        <f t="shared" si="2"/>
        <v>77000</v>
      </c>
      <c r="G133" s="11">
        <f t="shared" si="3"/>
        <v>23000</v>
      </c>
      <c r="H133" s="16">
        <f>H136</f>
        <v>100000</v>
      </c>
    </row>
    <row r="134" spans="1:8" ht="15" customHeight="1" outlineLevel="6">
      <c r="A134" s="27" t="s">
        <v>139</v>
      </c>
      <c r="B134" s="19" t="s">
        <v>7</v>
      </c>
      <c r="C134" s="19" t="s">
        <v>135</v>
      </c>
      <c r="D134" s="19" t="s">
        <v>140</v>
      </c>
      <c r="E134" s="19"/>
      <c r="F134" s="28">
        <f t="shared" si="2"/>
        <v>77000</v>
      </c>
      <c r="G134" s="11">
        <f t="shared" si="3"/>
        <v>23000</v>
      </c>
      <c r="H134" s="16">
        <f>H136</f>
        <v>100000</v>
      </c>
    </row>
    <row r="135" spans="1:8" ht="25.5" customHeight="1" outlineLevel="7">
      <c r="A135" s="27" t="s">
        <v>30</v>
      </c>
      <c r="B135" s="19" t="s">
        <v>7</v>
      </c>
      <c r="C135" s="19" t="s">
        <v>135</v>
      </c>
      <c r="D135" s="19" t="s">
        <v>140</v>
      </c>
      <c r="E135" s="19" t="s">
        <v>31</v>
      </c>
      <c r="F135" s="28">
        <f t="shared" si="2"/>
        <v>77000</v>
      </c>
      <c r="G135" s="11">
        <f t="shared" si="3"/>
        <v>23000</v>
      </c>
      <c r="H135" s="16">
        <f>H136</f>
        <v>100000</v>
      </c>
    </row>
    <row r="136" spans="1:8" ht="25.5" customHeight="1" outlineLevel="7">
      <c r="A136" s="27" t="s">
        <v>32</v>
      </c>
      <c r="B136" s="19" t="s">
        <v>7</v>
      </c>
      <c r="C136" s="19" t="s">
        <v>135</v>
      </c>
      <c r="D136" s="19" t="s">
        <v>140</v>
      </c>
      <c r="E136" s="19" t="s">
        <v>33</v>
      </c>
      <c r="F136" s="28">
        <v>77000</v>
      </c>
      <c r="G136" s="11">
        <f t="shared" si="3"/>
        <v>23000</v>
      </c>
      <c r="H136" s="8">
        <v>100000</v>
      </c>
    </row>
    <row r="137" spans="1:8" ht="25.5" customHeight="1" outlineLevel="7">
      <c r="A137" s="21" t="s">
        <v>161</v>
      </c>
      <c r="B137" s="22" t="s">
        <v>7</v>
      </c>
      <c r="C137" s="22" t="s">
        <v>162</v>
      </c>
      <c r="D137" s="22" t="s">
        <v>163</v>
      </c>
      <c r="E137" s="22"/>
      <c r="F137" s="23"/>
      <c r="G137" s="41">
        <f>G138</f>
        <v>99958</v>
      </c>
      <c r="H137" s="9">
        <f>H138</f>
        <v>99958</v>
      </c>
    </row>
    <row r="138" spans="1:8" ht="41.25" customHeight="1" outlineLevel="7">
      <c r="A138" s="27" t="s">
        <v>161</v>
      </c>
      <c r="B138" s="19" t="s">
        <v>7</v>
      </c>
      <c r="C138" s="19" t="s">
        <v>162</v>
      </c>
      <c r="D138" s="19" t="s">
        <v>163</v>
      </c>
      <c r="E138" s="19" t="s">
        <v>164</v>
      </c>
      <c r="F138" s="28"/>
      <c r="G138" s="11">
        <f>H138-F138</f>
        <v>99958</v>
      </c>
      <c r="H138" s="8">
        <v>99958</v>
      </c>
    </row>
    <row r="139" spans="1:10" ht="12.75" customHeight="1">
      <c r="A139" s="30" t="s">
        <v>141</v>
      </c>
      <c r="B139" s="30"/>
      <c r="C139" s="30"/>
      <c r="D139" s="30"/>
      <c r="E139" s="30"/>
      <c r="F139" s="42">
        <f>F130+F117+F100+F77+F61+F52+F12</f>
        <v>18587578.759999998</v>
      </c>
      <c r="G139" s="40">
        <f>G11</f>
        <v>2421388.61</v>
      </c>
      <c r="H139" s="40">
        <f>H140+H137+H130+H117+H100+H77+H61+H52+H12</f>
        <v>21008967.369999997</v>
      </c>
      <c r="J139" s="38"/>
    </row>
    <row r="140" spans="1:6" ht="12.75" customHeight="1">
      <c r="A140" s="3"/>
      <c r="B140" s="3"/>
      <c r="C140" s="3"/>
      <c r="D140" s="3"/>
      <c r="E140" s="3"/>
      <c r="F140" s="4"/>
    </row>
    <row r="141" spans="1:6" ht="12.75" customHeight="1">
      <c r="A141" s="57"/>
      <c r="B141" s="58"/>
      <c r="C141" s="58"/>
      <c r="D141" s="58"/>
      <c r="E141" s="59"/>
      <c r="F141" s="60"/>
    </row>
  </sheetData>
  <sheetProtection/>
  <mergeCells count="18">
    <mergeCell ref="G8:G9"/>
    <mergeCell ref="H8:H9"/>
    <mergeCell ref="A4:H4"/>
    <mergeCell ref="A7:H7"/>
    <mergeCell ref="G1:H3"/>
    <mergeCell ref="A141:D141"/>
    <mergeCell ref="E141:F141"/>
    <mergeCell ref="F8:F9"/>
    <mergeCell ref="A3:F3"/>
    <mergeCell ref="A5:F5"/>
    <mergeCell ref="D1:F1"/>
    <mergeCell ref="D2:F2"/>
    <mergeCell ref="A6:F6"/>
    <mergeCell ref="A8:A9"/>
    <mergeCell ref="B8:B9"/>
    <mergeCell ref="C8:C9"/>
    <mergeCell ref="D8:D9"/>
    <mergeCell ref="E8:E9"/>
  </mergeCells>
  <printOptions/>
  <pageMargins left="0.2362204724409449" right="0.2362204724409449" top="0.35433070866141736" bottom="0.5511811023622047" header="0.31496062992125984" footer="0.31496062992125984"/>
  <pageSetup errors="blank" firstPageNumber="25" useFirstPageNumber="1" fitToHeight="0" fitToWidth="1" horizontalDpi="600" verticalDpi="600" orientation="portrait" paperSize="9" scale="6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2019-03-25T14:13:08Z</cp:lastPrinted>
  <dcterms:created xsi:type="dcterms:W3CDTF">2017-11-17T06:48:31Z</dcterms:created>
  <dcterms:modified xsi:type="dcterms:W3CDTF">2019-04-11T11:59:51Z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C:\Users\Паша\AppData\Local\Кейсистемс\Бюджет-КС\ReportManager\Генератор отчетов с произвольной группировкой_13.xls</vt:lpwstr>
  </property>
  <property fmtid="{D5CDD505-2E9C-101B-9397-08002B2CF9AE}" pid="3" name="Report Name">
    <vt:lpwstr>C__Users_Паша_AppData_Local_Кейсистемс_Бюджет-КС_ReportManager_Генератор отчетов с произвольной группировкой_13.xls</vt:lpwstr>
  </property>
</Properties>
</file>