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<sst xmlns="http://schemas.openxmlformats.org/spreadsheetml/2006/main" count="393" uniqueCount="160">
  <si>
    <t>(рублей)</t>
  </si>
  <si>
    <t>Наименование</t>
  </si>
  <si>
    <t>Раздел, подраздел</t>
  </si>
  <si>
    <t>Целевая статья</t>
  </si>
  <si>
    <t>Исполнение</t>
  </si>
  <si>
    <t>Текущее</t>
  </si>
  <si>
    <t>ВСЕГО: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</si>
  <si>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</si>
  <si>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</si>
  <si>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</si>
  <si>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</si>
  <si>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</si>
  <si>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</si>
  <si>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</si>
  <si>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</si>
  <si>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</si>
  <si>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</si>
  <si>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</si>
  <si>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</si>
  <si>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</si>
  <si>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</si>
  <si>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</si>
  <si>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</si>
  <si>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</si>
  <si>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</si>
  <si>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</si>
  <si>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</si>
  <si>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</si>
  <si>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</si>
  <si>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</si>
  <si>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</si>
  <si>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</si>
  <si>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</si>
  <si>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</si>
  <si>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</si>
  <si>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</si>
  <si>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</si>
  <si>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</si>
  <si>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</si>
  <si>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</si>
  <si>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</si>
  <si>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</si>
  <si>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</si>
  <si>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</si>
  <si>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</si>
  <si>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</si>
  <si>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</si>
  <si>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подгруппы видов расходов</t>
  </si>
  <si>
    <t>0103</t>
  </si>
  <si>
    <t>Непрограммные расходы сельского поселения</t>
  </si>
  <si>
    <t>90 0 00 00000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</si>
  <si>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</si>
  <si>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</si>
  <si>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</si>
  <si>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</si>
  <si>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</si>
  <si>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</si>
  <si>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</si>
  <si>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</si>
  <si>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</si>
  <si>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</si>
  <si>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</si>
  <si>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</si>
  <si>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 xml:space="preserve"> Измененные бюджетные ассигнования                          на 2017 год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</si>
  <si>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</si>
  <si>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Дорожное хозяйство (дорожные фонды)</t>
  </si>
  <si>
    <t>Основное мероприятие "Ремонт и содержание автомобильных дорог"</t>
  </si>
  <si>
    <t>Поддержка дорожного хозяйства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</si>
  <si>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</si>
  <si>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Жилищно-коммунальное хозяйство</t>
  </si>
  <si>
    <t>Благоустройство</t>
  </si>
  <si>
    <t>Основное мероприятие "Благоустройство территории сельского поселения"</t>
  </si>
  <si>
    <t>Организация сбора и вывоза ТБО</t>
  </si>
  <si>
    <t>Содержание мест захоронения</t>
  </si>
  <si>
    <t>Культура и кинематография</t>
  </si>
  <si>
    <t xml:space="preserve">Культура  </t>
  </si>
  <si>
    <t>Подпрограмма "Развитие учреждений культуры"</t>
  </si>
  <si>
    <t>Основное мероприятие "Развитие учреждений культуры"</t>
  </si>
  <si>
    <t>Расходы на обеспечение деятельности муниципальных учреждений культуры</t>
  </si>
  <si>
    <t>Социальная политика</t>
  </si>
  <si>
    <t>Пенсионное обеспечение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</si>
  <si>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</si>
  <si>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</si>
  <si>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0409</t>
  </si>
  <si>
    <t>04 0 00 00000</t>
  </si>
  <si>
    <t>04 1 00 00000</t>
  </si>
  <si>
    <t>04 1 01 00000</t>
  </si>
  <si>
    <t>04 1 01 04090</t>
  </si>
  <si>
    <t>50 0 00 00000</t>
  </si>
  <si>
    <t>50 0 01 00000</t>
  </si>
  <si>
    <t>50 0 01 00610</t>
  </si>
  <si>
    <t>0500</t>
  </si>
  <si>
    <t>0503</t>
  </si>
  <si>
    <t>05 0 00 00000</t>
  </si>
  <si>
    <t>05 0 01 00000</t>
  </si>
  <si>
    <t>05 0 01 02110</t>
  </si>
  <si>
    <t>05 0 01 04250</t>
  </si>
  <si>
    <t>0800</t>
  </si>
  <si>
    <t>0801</t>
  </si>
  <si>
    <t>08 0 00 00000</t>
  </si>
  <si>
    <t>08 1 00 00000</t>
  </si>
  <si>
    <t>08 1 01 00000</t>
  </si>
  <si>
    <t>08 1 01 00260</t>
  </si>
  <si>
    <t>1000</t>
  </si>
  <si>
    <t>1001</t>
  </si>
  <si>
    <t>20 0 00 00000</t>
  </si>
  <si>
    <t>20 0 01 00000</t>
  </si>
  <si>
    <t>20 0 01 01100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</si>
  <si>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</si>
  <si>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</si>
  <si>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</si>
  <si>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Социальное обеспечение населения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</si>
  <si>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</si>
  <si>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05 0 01 01250</t>
  </si>
  <si>
    <t>110</t>
  </si>
  <si>
    <t>08 2 00 00000</t>
  </si>
  <si>
    <t>08 2 01 00000</t>
  </si>
  <si>
    <t>08 2 01 00260</t>
  </si>
  <si>
    <t>1003</t>
  </si>
  <si>
    <t>20 0 01 00910</t>
  </si>
  <si>
    <t>Резервные фонды</t>
  </si>
  <si>
    <t>Резервные фонды местных администраций</t>
  </si>
  <si>
    <t>Резервные средства</t>
  </si>
  <si>
    <t>Прочие мероприятия по благоустройству</t>
  </si>
  <si>
    <t>0111</t>
  </si>
  <si>
    <t>90 0 00 00600</t>
  </si>
  <si>
    <t>870</t>
  </si>
  <si>
    <t>05 0 01 05250</t>
  </si>
  <si>
    <t>АДМИНИСТРАЦИЯ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</si>
  <si>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</si>
  <si>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</si>
  <si>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</si>
  <si>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</si>
  <si>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</si>
  <si>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"Территориальное планирование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</si>
  <si>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</si>
  <si>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</si>
  <si>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</si>
  <si>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</si>
  <si>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</si>
  <si>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</si>
  <si>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и спорта в сельском поселении "Село Кудиново"</t>
  </si>
  <si>
    <t>Основное мероприятие "Развитие физической культуры и спорта"</t>
  </si>
  <si>
    <t>Мероприятия в области физической культуры и спорта</t>
  </si>
  <si>
    <t>90 0 00 02000</t>
  </si>
  <si>
    <t>1100</t>
  </si>
  <si>
    <t>1105</t>
  </si>
  <si>
    <t>02 0 00 00000</t>
  </si>
  <si>
    <t>02 0 01 00000</t>
  </si>
  <si>
    <t>02 0 01 11050</t>
  </si>
  <si>
    <t>Распределение бюджетных ассигнований бюджета сельского поселения "Село Кудиново"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2017 год</t>
  </si>
  <si>
    <t>Приложение №6
  к Решению Сельской Думы 
      сельского поселения "Село Кудиново"
 «О бюджете сельского поселения "Село Кудиново"
  на 2017 год и плановый период 2018 и 2019 годов»                                            №55 от 29.12.2016 года</t>
  </si>
  <si>
    <t>Жилищное хозяйство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</si>
  <si>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</si>
  <si>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</si>
  <si>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</si>
  <si>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0501</t>
  </si>
  <si>
    <t>30 0 00 00000</t>
  </si>
  <si>
    <t>30 0 01 00000</t>
  </si>
  <si>
    <t>30 0 01 00030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</si>
</sst>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/>
    </xf>
    <xf numFmtId="4" fontId="21" fillId="0" borderId="13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21" fillId="0" borderId="15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left" vertical="center"/>
    </xf>
    <xf numFmtId="4" fontId="19" fillId="0" borderId="16" xfId="0" applyNumberFormat="1" applyFont="1" applyBorder="1" applyAlignment="1">
      <alignment horizontal="right" vertical="center"/>
    </xf>
    <xf numFmtId="4" fontId="19" fillId="0" borderId="15" xfId="0" applyNumberFormat="1" applyFont="1" applyBorder="1" applyAlignment="1">
      <alignment horizontal="right" vertical="center"/>
    </xf>
    <xf numFmtId="0" fontId="22" fillId="24" borderId="16" xfId="0" applyFont="1" applyFill="1" applyBorder="1" applyAlignment="1">
      <alignment horizontal="left" wrapText="1"/>
    </xf>
    <xf numFmtId="0" fontId="19" fillId="0" borderId="16" xfId="0" applyFont="1" applyBorder="1" applyAlignment="1">
      <alignment horizontal="left" vertical="top" wrapText="1"/>
    </xf>
    <xf numFmtId="4" fontId="19" fillId="0" borderId="15" xfId="0" applyNumberFormat="1" applyFont="1" applyBorder="1" applyAlignment="1">
      <alignment/>
    </xf>
    <xf numFmtId="0" fontId="21" fillId="25" borderId="16" xfId="0" applyFont="1" applyFill="1" applyBorder="1" applyAlignment="1">
      <alignment horizontal="left" vertical="center" wrapText="1"/>
    </xf>
    <xf numFmtId="49" fontId="21" fillId="25" borderId="16" xfId="0" applyNumberFormat="1" applyFont="1" applyFill="1" applyBorder="1" applyAlignment="1">
      <alignment horizontal="left" vertical="center"/>
    </xf>
    <xf numFmtId="4" fontId="21" fillId="25" borderId="16" xfId="0" applyNumberFormat="1" applyFont="1" applyFill="1" applyBorder="1" applyAlignment="1">
      <alignment horizontal="right" vertical="center"/>
    </xf>
    <xf numFmtId="0" fontId="21" fillId="26" borderId="16" xfId="0" applyFont="1" applyFill="1" applyBorder="1" applyAlignment="1">
      <alignment horizontal="left" vertical="center" wrapText="1"/>
    </xf>
    <xf numFmtId="49" fontId="21" fillId="26" borderId="16" xfId="0" applyNumberFormat="1" applyFont="1" applyFill="1" applyBorder="1" applyAlignment="1">
      <alignment horizontal="left" vertical="center"/>
    </xf>
    <xf numFmtId="4" fontId="21" fillId="26" borderId="16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6" xfId="0" applyFont="1" applyFill="1" applyBorder="1" applyAlignment="1">
      <alignment/>
    </xf>
    <xf numFmtId="0" fontId="19" fillId="0" borderId="16" xfId="0" applyFont="1" applyBorder="1" applyAlignment="1">
      <alignment wrapText="1"/>
    </xf>
    <xf numFmtId="49" fontId="21" fillId="0" borderId="16" xfId="0" applyNumberFormat="1" applyFont="1" applyBorder="1" applyAlignment="1">
      <alignment horizontal="left" vertical="center"/>
    </xf>
    <xf numFmtId="4" fontId="19" fillId="0" borderId="17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zoomScaleSheetLayoutView="100" zoomScalePageLayoutView="0" workbookViewId="0" topLeftCell="A1">
      <selection activeCell="E76" sqref="E76"/>
    </sheetView>
  </sheetViews>
  <sheetFormatPr defaultColWidth="9.00390625" defaultRowHeight="12.75"/>
  <cols>
    <col min="1" max="1" width="64.00390625" style="2" customWidth="1"/>
    <col min="2" max="2" width="9.00390625" style="3" customWidth="1"/>
    <col min="3" max="3" width="12.75390625" style="4" customWidth="1"/>
    <col min="4" max="4" width="8.00390625" style="3" customWidth="1"/>
    <col min="5" max="5" width="18.75390625" style="5" customWidth="1"/>
    <col min="6" max="6" width="0" style="1" hidden="1" customWidth="1"/>
    <col min="7" max="16384" width="9.125" style="1" customWidth="1"/>
  </cols>
  <sheetData>
    <row r="1" spans="2:6" ht="12.75" customHeight="1">
      <c r="B1" s="39" t="s">
        <v>151</v>
      </c>
      <c r="C1" s="39"/>
      <c r="D1" s="39"/>
      <c r="E1" s="39"/>
      <c r="F1" s="6"/>
    </row>
    <row r="2" spans="2:6" ht="12.75">
      <c r="B2" s="39"/>
      <c r="C2" s="39"/>
      <c r="D2" s="39"/>
      <c r="E2" s="39"/>
      <c r="F2" s="6"/>
    </row>
    <row r="3" spans="2:6" ht="12.75">
      <c r="B3" s="39"/>
      <c r="C3" s="39"/>
      <c r="D3" s="39"/>
      <c r="E3" s="39"/>
      <c r="F3" s="6"/>
    </row>
    <row r="4" spans="2:5" ht="12.75">
      <c r="B4" s="39"/>
      <c r="C4" s="39"/>
      <c r="D4" s="39"/>
      <c r="E4" s="39"/>
    </row>
    <row r="5" spans="2:6" ht="28.5" customHeight="1">
      <c r="B5" s="39"/>
      <c r="C5" s="39"/>
      <c r="D5" s="39"/>
      <c r="E5" s="39"/>
      <c r="F5" s="6"/>
    </row>
    <row r="6" spans="1:6" ht="41.25" customHeight="1">
      <c r="A6" s="40"/>
      <c r="B6" s="40"/>
      <c r="C6" s="40"/>
      <c r="D6" s="40"/>
      <c r="E6" s="40"/>
      <c r="F6" s="40"/>
    </row>
    <row r="7" spans="1:6" ht="12.75" customHeight="1">
      <c r="A7" s="41" t="s">
        <v>150</v>
      </c>
      <c r="B7" s="41"/>
      <c r="C7" s="41"/>
      <c r="D7" s="41"/>
      <c r="E7" s="41"/>
      <c r="F7" s="41"/>
    </row>
    <row r="8" spans="1:6" ht="12.75">
      <c r="A8" s="41"/>
      <c r="B8" s="41"/>
      <c r="C8" s="41"/>
      <c r="D8" s="41"/>
      <c r="E8" s="41"/>
      <c r="F8" s="41"/>
    </row>
    <row r="9" spans="1:6" ht="23.25" customHeight="1">
      <c r="A9" s="41"/>
      <c r="B9" s="41"/>
      <c r="C9" s="41"/>
      <c r="D9" s="41"/>
      <c r="E9" s="41"/>
      <c r="F9" s="41"/>
    </row>
    <row r="10" spans="1:6" ht="18.75" customHeight="1">
      <c r="A10" s="32"/>
      <c r="B10" s="32"/>
      <c r="C10" s="32"/>
      <c r="D10" s="32"/>
      <c r="E10" s="32"/>
      <c r="F10" s="32"/>
    </row>
    <row r="11" ht="13.5" thickBot="1">
      <c r="E11" s="5" t="s">
        <v>0</v>
      </c>
    </row>
    <row r="12" spans="1:6" ht="24.75" customHeight="1" thickBot="1">
      <c r="A12" s="42" t="s">
        <v>1</v>
      </c>
      <c r="B12" s="43" t="s">
        <v>2</v>
      </c>
      <c r="C12" s="43" t="s">
        <v>3</v>
      </c>
      <c r="D12" s="43" t="s">
        <v>47</v>
      </c>
      <c r="E12" s="42" t="s">
        <v>63</v>
      </c>
      <c r="F12" s="7" t="s">
        <v>4</v>
      </c>
    </row>
    <row r="13" spans="1:6" ht="24.75" customHeight="1" thickBot="1">
      <c r="A13" s="42"/>
      <c r="B13" s="43"/>
      <c r="C13" s="43"/>
      <c r="D13" s="43"/>
      <c r="E13" s="42"/>
      <c r="F13" s="44" t="s">
        <v>5</v>
      </c>
    </row>
    <row r="14" spans="1:6" ht="16.5" customHeight="1" thickBot="1">
      <c r="A14" s="42"/>
      <c r="B14" s="43"/>
      <c r="C14" s="43"/>
      <c r="D14" s="43"/>
      <c r="E14" s="42"/>
      <c r="F14" s="44"/>
    </row>
    <row r="15" spans="1:6" s="8" customFormat="1" ht="13.5" thickBot="1">
      <c r="A15" s="9" t="s">
        <v>6</v>
      </c>
      <c r="B15" s="10"/>
      <c r="C15" s="11"/>
      <c r="D15" s="10"/>
      <c r="E15" s="12">
        <f>E16</f>
        <v>11843516</v>
      </c>
      <c r="F15" s="13" t="e">
        <f>F16+#REF!+#REF!</f>
        <v>#REF!</v>
      </c>
    </row>
    <row r="16" spans="1:6" s="8" customFormat="1" ht="12.75">
      <c r="A16" s="14" t="s">
        <v>128</v>
      </c>
      <c r="B16" s="15"/>
      <c r="C16" s="15"/>
      <c r="D16" s="15"/>
      <c r="E16" s="16">
        <f>E17+E48+E56+E75+E97+E114+E127</f>
        <v>11843516</v>
      </c>
      <c r="F16" s="17" t="e">
        <f>F17+#REF!+#REF!+#REF!+#REF!+#REF!+#REF!+#REF!+#REF!+F40</f>
        <v>#REF!</v>
      </c>
    </row>
    <row r="17" spans="1:6" s="8" customFormat="1" ht="12.75">
      <c r="A17" s="29" t="s">
        <v>7</v>
      </c>
      <c r="B17" s="30" t="s">
        <v>8</v>
      </c>
      <c r="C17" s="30"/>
      <c r="D17" s="30"/>
      <c r="E17" s="31">
        <f>E23+E18+E40+E35</f>
        <v>3395498</v>
      </c>
      <c r="F17" s="18" t="e">
        <f>#REF!+F23+#REF!+F35</f>
        <v>#REF!</v>
      </c>
    </row>
    <row r="18" spans="1:6" s="8" customFormat="1" ht="38.25">
      <c r="A18" s="26" t="s">
        <v>64</v>
      </c>
      <c r="B18" s="27" t="s">
        <v>48</v>
      </c>
      <c r="C18" s="27"/>
      <c r="D18" s="27"/>
      <c r="E18" s="28">
        <f>E19</f>
        <v>55730</v>
      </c>
      <c r="F18" s="18">
        <f>F20</f>
        <v>0</v>
      </c>
    </row>
    <row r="19" spans="1:6" ht="12.75">
      <c r="A19" s="19" t="s">
        <v>49</v>
      </c>
      <c r="B19" s="20" t="s">
        <v>48</v>
      </c>
      <c r="C19" s="20" t="s">
        <v>50</v>
      </c>
      <c r="D19" s="20"/>
      <c r="E19" s="21">
        <f>E20</f>
        <v>55730</v>
      </c>
      <c r="F19" s="22" t="e">
        <f>#REF!</f>
        <v>#REF!</v>
      </c>
    </row>
    <row r="20" spans="1:6" ht="27" customHeight="1">
      <c r="A20" s="19" t="s">
        <v>51</v>
      </c>
      <c r="B20" s="20" t="s">
        <v>48</v>
      </c>
      <c r="C20" s="20" t="s">
        <v>52</v>
      </c>
      <c r="D20" s="20"/>
      <c r="E20" s="21">
        <f>E21</f>
        <v>55730</v>
      </c>
      <c r="F20" s="22">
        <f>F21</f>
        <v>0</v>
      </c>
    </row>
    <row r="21" spans="1:6" ht="12.75">
      <c r="A21" s="19" t="s">
        <v>26</v>
      </c>
      <c r="B21" s="20" t="s">
        <v>48</v>
      </c>
      <c r="C21" s="20" t="s">
        <v>52</v>
      </c>
      <c r="D21" s="20" t="s">
        <v>24</v>
      </c>
      <c r="E21" s="21">
        <f>E22</f>
        <v>55730</v>
      </c>
      <c r="F21" s="25">
        <v>0</v>
      </c>
    </row>
    <row r="22" spans="1:6" ht="12.75">
      <c r="A22" s="19" t="s">
        <v>27</v>
      </c>
      <c r="B22" s="20" t="s">
        <v>48</v>
      </c>
      <c r="C22" s="20" t="s">
        <v>52</v>
      </c>
      <c r="D22" s="20" t="s">
        <v>28</v>
      </c>
      <c r="E22" s="21">
        <v>55730</v>
      </c>
      <c r="F22" s="25"/>
    </row>
    <row r="23" spans="1:6" s="8" customFormat="1" ht="41.25" customHeight="1">
      <c r="A23" s="26" t="s">
        <v>22</v>
      </c>
      <c r="B23" s="27" t="s">
        <v>23</v>
      </c>
      <c r="C23" s="27"/>
      <c r="D23" s="27"/>
      <c r="E23" s="28">
        <f>E24</f>
        <v>3089768</v>
      </c>
      <c r="F23" s="18" t="e">
        <f>F25+#REF!+F32+#REF!+#REF!</f>
        <v>#REF!</v>
      </c>
    </row>
    <row r="24" spans="1:6" ht="25.5">
      <c r="A24" s="19" t="s">
        <v>129</v>
      </c>
      <c r="B24" s="20" t="s">
        <v>23</v>
      </c>
      <c r="C24" s="20" t="s">
        <v>53</v>
      </c>
      <c r="D24" s="20"/>
      <c r="E24" s="21">
        <f>E25+E32</f>
        <v>3089768</v>
      </c>
      <c r="F24" s="22"/>
    </row>
    <row r="25" spans="1:6" ht="12.75">
      <c r="A25" s="19" t="s">
        <v>9</v>
      </c>
      <c r="B25" s="20" t="s">
        <v>23</v>
      </c>
      <c r="C25" s="20" t="s">
        <v>54</v>
      </c>
      <c r="D25" s="20"/>
      <c r="E25" s="21">
        <f>E26+E28+E30</f>
        <v>2568968</v>
      </c>
      <c r="F25" s="22">
        <f>F26</f>
        <v>0</v>
      </c>
    </row>
    <row r="26" spans="1:6" ht="38.25" customHeight="1">
      <c r="A26" s="19" t="s">
        <v>10</v>
      </c>
      <c r="B26" s="20" t="s">
        <v>23</v>
      </c>
      <c r="C26" s="20" t="s">
        <v>54</v>
      </c>
      <c r="D26" s="20" t="s">
        <v>11</v>
      </c>
      <c r="E26" s="21">
        <f>E27</f>
        <v>1560968</v>
      </c>
      <c r="F26" s="25"/>
    </row>
    <row r="27" spans="1:6" ht="12.75">
      <c r="A27" s="19" t="s">
        <v>12</v>
      </c>
      <c r="B27" s="20" t="s">
        <v>23</v>
      </c>
      <c r="C27" s="20" t="s">
        <v>54</v>
      </c>
      <c r="D27" s="20" t="s">
        <v>13</v>
      </c>
      <c r="E27" s="21">
        <v>1560968</v>
      </c>
      <c r="F27" s="25"/>
    </row>
    <row r="28" spans="1:6" ht="12.75">
      <c r="A28" s="23" t="s">
        <v>14</v>
      </c>
      <c r="B28" s="20" t="s">
        <v>23</v>
      </c>
      <c r="C28" s="20" t="s">
        <v>54</v>
      </c>
      <c r="D28" s="20" t="s">
        <v>15</v>
      </c>
      <c r="E28" s="21">
        <f>E29</f>
        <v>948000</v>
      </c>
      <c r="F28" s="25"/>
    </row>
    <row r="29" spans="1:6" ht="25.5">
      <c r="A29" s="23" t="s">
        <v>16</v>
      </c>
      <c r="B29" s="20" t="s">
        <v>23</v>
      </c>
      <c r="C29" s="20" t="s">
        <v>54</v>
      </c>
      <c r="D29" s="20" t="s">
        <v>17</v>
      </c>
      <c r="E29" s="21">
        <v>948000</v>
      </c>
      <c r="F29" s="25"/>
    </row>
    <row r="30" spans="1:6" ht="12.75">
      <c r="A30" s="24" t="s">
        <v>18</v>
      </c>
      <c r="B30" s="20" t="s">
        <v>23</v>
      </c>
      <c r="C30" s="20" t="s">
        <v>54</v>
      </c>
      <c r="D30" s="20" t="s">
        <v>19</v>
      </c>
      <c r="E30" s="21">
        <f>E31</f>
        <v>60000</v>
      </c>
      <c r="F30" s="25"/>
    </row>
    <row r="31" spans="1:6" ht="12.75">
      <c r="A31" s="24" t="s">
        <v>20</v>
      </c>
      <c r="B31" s="20" t="s">
        <v>23</v>
      </c>
      <c r="C31" s="20" t="s">
        <v>54</v>
      </c>
      <c r="D31" s="20" t="s">
        <v>21</v>
      </c>
      <c r="E31" s="21">
        <v>60000</v>
      </c>
      <c r="F31" s="25"/>
    </row>
    <row r="32" spans="1:6" ht="25.5">
      <c r="A32" s="19" t="s">
        <v>25</v>
      </c>
      <c r="B32" s="20" t="s">
        <v>23</v>
      </c>
      <c r="C32" s="20" t="s">
        <v>55</v>
      </c>
      <c r="D32" s="20"/>
      <c r="E32" s="21">
        <f>E33</f>
        <v>520800</v>
      </c>
      <c r="F32" s="22">
        <f>F33</f>
        <v>0</v>
      </c>
    </row>
    <row r="33" spans="1:6" ht="39" customHeight="1">
      <c r="A33" s="19" t="s">
        <v>10</v>
      </c>
      <c r="B33" s="20" t="s">
        <v>23</v>
      </c>
      <c r="C33" s="20" t="s">
        <v>55</v>
      </c>
      <c r="D33" s="20" t="s">
        <v>11</v>
      </c>
      <c r="E33" s="21">
        <f>E34</f>
        <v>520800</v>
      </c>
      <c r="F33" s="25"/>
    </row>
    <row r="34" spans="1:6" ht="12.75">
      <c r="A34" s="19" t="s">
        <v>12</v>
      </c>
      <c r="B34" s="20" t="s">
        <v>23</v>
      </c>
      <c r="C34" s="20" t="s">
        <v>55</v>
      </c>
      <c r="D34" s="20" t="s">
        <v>13</v>
      </c>
      <c r="E34" s="21">
        <v>520800</v>
      </c>
      <c r="F34" s="25"/>
    </row>
    <row r="35" spans="1:6" ht="12.75">
      <c r="A35" s="26" t="s">
        <v>120</v>
      </c>
      <c r="B35" s="27" t="s">
        <v>124</v>
      </c>
      <c r="C35" s="27"/>
      <c r="D35" s="27"/>
      <c r="E35" s="28">
        <f>E36</f>
        <v>50000</v>
      </c>
      <c r="F35" s="18" t="e">
        <f>F36+F37+#REF!+#REF!+#REF!</f>
        <v>#REF!</v>
      </c>
    </row>
    <row r="36" spans="1:6" ht="12.75">
      <c r="A36" s="19" t="s">
        <v>49</v>
      </c>
      <c r="B36" s="20" t="s">
        <v>124</v>
      </c>
      <c r="C36" s="20" t="s">
        <v>50</v>
      </c>
      <c r="D36" s="20"/>
      <c r="E36" s="21">
        <f>E37</f>
        <v>50000</v>
      </c>
      <c r="F36" s="22" t="e">
        <f>#REF!</f>
        <v>#REF!</v>
      </c>
    </row>
    <row r="37" spans="1:6" ht="12.75">
      <c r="A37" s="19" t="s">
        <v>121</v>
      </c>
      <c r="B37" s="20" t="s">
        <v>124</v>
      </c>
      <c r="C37" s="20" t="s">
        <v>125</v>
      </c>
      <c r="D37" s="20"/>
      <c r="E37" s="21">
        <f>E38</f>
        <v>50000</v>
      </c>
      <c r="F37" s="22">
        <f>F38</f>
        <v>0</v>
      </c>
    </row>
    <row r="38" spans="1:6" ht="12.75">
      <c r="A38" s="23" t="s">
        <v>18</v>
      </c>
      <c r="B38" s="20" t="s">
        <v>124</v>
      </c>
      <c r="C38" s="20" t="s">
        <v>125</v>
      </c>
      <c r="D38" s="20" t="s">
        <v>19</v>
      </c>
      <c r="E38" s="21">
        <f>E39</f>
        <v>50000</v>
      </c>
      <c r="F38" s="25"/>
    </row>
    <row r="39" spans="1:6" ht="12.75">
      <c r="A39" s="23" t="s">
        <v>122</v>
      </c>
      <c r="B39" s="20" t="s">
        <v>124</v>
      </c>
      <c r="C39" s="20" t="s">
        <v>125</v>
      </c>
      <c r="D39" s="20" t="s">
        <v>126</v>
      </c>
      <c r="E39" s="21">
        <v>50000</v>
      </c>
      <c r="F39" s="25"/>
    </row>
    <row r="40" spans="1:6" s="8" customFormat="1" ht="12.75">
      <c r="A40" s="26" t="s">
        <v>29</v>
      </c>
      <c r="B40" s="27" t="s">
        <v>30</v>
      </c>
      <c r="C40" s="27"/>
      <c r="D40" s="27"/>
      <c r="E40" s="28">
        <f>E41</f>
        <v>200000</v>
      </c>
      <c r="F40" s="18">
        <f>F41</f>
        <v>0</v>
      </c>
    </row>
    <row r="41" spans="1:6" s="8" customFormat="1" ht="12.75">
      <c r="A41" s="19" t="s">
        <v>49</v>
      </c>
      <c r="B41" s="20" t="s">
        <v>30</v>
      </c>
      <c r="C41" s="20" t="s">
        <v>50</v>
      </c>
      <c r="D41" s="20"/>
      <c r="E41" s="21">
        <f>E42+E45</f>
        <v>200000</v>
      </c>
      <c r="F41" s="18">
        <f>F43</f>
        <v>0</v>
      </c>
    </row>
    <row r="42" spans="1:6" ht="12.75">
      <c r="A42" s="19" t="s">
        <v>31</v>
      </c>
      <c r="B42" s="20" t="s">
        <v>30</v>
      </c>
      <c r="C42" s="20" t="s">
        <v>56</v>
      </c>
      <c r="D42" s="20"/>
      <c r="E42" s="21">
        <f>E43</f>
        <v>50000</v>
      </c>
      <c r="F42" s="22"/>
    </row>
    <row r="43" spans="1:6" ht="12.75">
      <c r="A43" s="23" t="s">
        <v>14</v>
      </c>
      <c r="B43" s="20" t="s">
        <v>30</v>
      </c>
      <c r="C43" s="20" t="s">
        <v>56</v>
      </c>
      <c r="D43" s="20" t="s">
        <v>15</v>
      </c>
      <c r="E43" s="21">
        <f>E44</f>
        <v>50000</v>
      </c>
      <c r="F43" s="22">
        <f>F44</f>
        <v>0</v>
      </c>
    </row>
    <row r="44" spans="1:6" ht="25.5">
      <c r="A44" s="23" t="s">
        <v>16</v>
      </c>
      <c r="B44" s="20" t="s">
        <v>30</v>
      </c>
      <c r="C44" s="20" t="s">
        <v>56</v>
      </c>
      <c r="D44" s="20" t="s">
        <v>17</v>
      </c>
      <c r="E44" s="21">
        <v>50000</v>
      </c>
      <c r="F44" s="25"/>
    </row>
    <row r="45" spans="1:6" ht="25.5">
      <c r="A45" s="23" t="s">
        <v>130</v>
      </c>
      <c r="B45" s="20" t="s">
        <v>30</v>
      </c>
      <c r="C45" s="20" t="s">
        <v>144</v>
      </c>
      <c r="D45" s="20"/>
      <c r="E45" s="21">
        <f>E46</f>
        <v>150000</v>
      </c>
      <c r="F45" s="25"/>
    </row>
    <row r="46" spans="1:6" ht="12.75">
      <c r="A46" s="23" t="s">
        <v>14</v>
      </c>
      <c r="B46" s="20" t="s">
        <v>30</v>
      </c>
      <c r="C46" s="20" t="s">
        <v>144</v>
      </c>
      <c r="D46" s="20" t="s">
        <v>15</v>
      </c>
      <c r="E46" s="21">
        <f>E47</f>
        <v>150000</v>
      </c>
      <c r="F46" s="25"/>
    </row>
    <row r="47" spans="1:6" ht="25.5">
      <c r="A47" s="23" t="s">
        <v>16</v>
      </c>
      <c r="B47" s="20" t="s">
        <v>30</v>
      </c>
      <c r="C47" s="20" t="s">
        <v>144</v>
      </c>
      <c r="D47" s="20" t="s">
        <v>17</v>
      </c>
      <c r="E47" s="21">
        <v>150000</v>
      </c>
      <c r="F47" s="25"/>
    </row>
    <row r="48" spans="1:6" ht="12.75">
      <c r="A48" s="29" t="s">
        <v>32</v>
      </c>
      <c r="B48" s="30" t="s">
        <v>33</v>
      </c>
      <c r="C48" s="30"/>
      <c r="D48" s="30"/>
      <c r="E48" s="31">
        <f>E49</f>
        <v>301175</v>
      </c>
      <c r="F48" s="25"/>
    </row>
    <row r="49" spans="1:6" ht="12.75">
      <c r="A49" s="26" t="s">
        <v>34</v>
      </c>
      <c r="B49" s="27" t="s">
        <v>35</v>
      </c>
      <c r="C49" s="27"/>
      <c r="D49" s="27"/>
      <c r="E49" s="28">
        <f>E50</f>
        <v>301175</v>
      </c>
      <c r="F49" s="25"/>
    </row>
    <row r="50" spans="1:6" ht="12.75">
      <c r="A50" s="19" t="s">
        <v>36</v>
      </c>
      <c r="B50" s="20" t="s">
        <v>35</v>
      </c>
      <c r="C50" s="20" t="s">
        <v>57</v>
      </c>
      <c r="D50" s="20"/>
      <c r="E50" s="21">
        <f>E51</f>
        <v>301175</v>
      </c>
      <c r="F50" s="25"/>
    </row>
    <row r="51" spans="1:6" ht="25.5">
      <c r="A51" s="19" t="s">
        <v>37</v>
      </c>
      <c r="B51" s="20" t="s">
        <v>35</v>
      </c>
      <c r="C51" s="20" t="s">
        <v>58</v>
      </c>
      <c r="D51" s="20"/>
      <c r="E51" s="21">
        <f>E52+E54</f>
        <v>301175</v>
      </c>
      <c r="F51" s="25"/>
    </row>
    <row r="52" spans="1:6" ht="38.25" customHeight="1">
      <c r="A52" s="19" t="s">
        <v>10</v>
      </c>
      <c r="B52" s="20" t="s">
        <v>35</v>
      </c>
      <c r="C52" s="20" t="s">
        <v>58</v>
      </c>
      <c r="D52" s="20" t="s">
        <v>11</v>
      </c>
      <c r="E52" s="21">
        <f>E53</f>
        <v>281175</v>
      </c>
      <c r="F52" s="25"/>
    </row>
    <row r="53" spans="1:6" ht="12.75">
      <c r="A53" s="19" t="s">
        <v>12</v>
      </c>
      <c r="B53" s="20" t="s">
        <v>35</v>
      </c>
      <c r="C53" s="20" t="s">
        <v>58</v>
      </c>
      <c r="D53" s="20" t="s">
        <v>13</v>
      </c>
      <c r="E53" s="21">
        <v>281175</v>
      </c>
      <c r="F53" s="25"/>
    </row>
    <row r="54" spans="1:6" ht="12.75">
      <c r="A54" s="23" t="s">
        <v>14</v>
      </c>
      <c r="B54" s="20" t="s">
        <v>35</v>
      </c>
      <c r="C54" s="20" t="s">
        <v>58</v>
      </c>
      <c r="D54" s="20" t="s">
        <v>15</v>
      </c>
      <c r="E54" s="21">
        <f>E55</f>
        <v>20000</v>
      </c>
      <c r="F54" s="25"/>
    </row>
    <row r="55" spans="1:5" ht="25.5">
      <c r="A55" s="23" t="s">
        <v>16</v>
      </c>
      <c r="B55" s="20" t="s">
        <v>35</v>
      </c>
      <c r="C55" s="20" t="s">
        <v>58</v>
      </c>
      <c r="D55" s="20" t="s">
        <v>17</v>
      </c>
      <c r="E55" s="21">
        <v>20000</v>
      </c>
    </row>
    <row r="56" spans="1:5" ht="12.75">
      <c r="A56" s="29" t="s">
        <v>42</v>
      </c>
      <c r="B56" s="30" t="s">
        <v>38</v>
      </c>
      <c r="C56" s="30"/>
      <c r="D56" s="30"/>
      <c r="E56" s="31">
        <f>E64+E57</f>
        <v>721692</v>
      </c>
    </row>
    <row r="57" spans="1:5" ht="12.75">
      <c r="A57" s="33" t="s">
        <v>65</v>
      </c>
      <c r="B57" s="27" t="s">
        <v>83</v>
      </c>
      <c r="C57" s="27"/>
      <c r="D57" s="27"/>
      <c r="E57" s="28">
        <f aca="true" t="shared" si="0" ref="E57:E62">E58</f>
        <v>391692</v>
      </c>
    </row>
    <row r="58" spans="1:5" ht="25.5">
      <c r="A58" s="34" t="s">
        <v>131</v>
      </c>
      <c r="B58" s="20" t="s">
        <v>83</v>
      </c>
      <c r="C58" s="20" t="s">
        <v>84</v>
      </c>
      <c r="D58" s="35"/>
      <c r="E58" s="21">
        <f t="shared" si="0"/>
        <v>391692</v>
      </c>
    </row>
    <row r="59" spans="1:5" ht="25.5">
      <c r="A59" s="34" t="s">
        <v>132</v>
      </c>
      <c r="B59" s="20" t="s">
        <v>83</v>
      </c>
      <c r="C59" s="20" t="s">
        <v>85</v>
      </c>
      <c r="D59" s="35"/>
      <c r="E59" s="21">
        <f t="shared" si="0"/>
        <v>391692</v>
      </c>
    </row>
    <row r="60" spans="1:5" ht="12.75">
      <c r="A60" s="34" t="s">
        <v>66</v>
      </c>
      <c r="B60" s="20" t="s">
        <v>83</v>
      </c>
      <c r="C60" s="20" t="s">
        <v>86</v>
      </c>
      <c r="D60" s="20"/>
      <c r="E60" s="21">
        <f t="shared" si="0"/>
        <v>391692</v>
      </c>
    </row>
    <row r="61" spans="1:5" ht="12.75">
      <c r="A61" s="23" t="s">
        <v>67</v>
      </c>
      <c r="B61" s="20" t="s">
        <v>83</v>
      </c>
      <c r="C61" s="20" t="s">
        <v>87</v>
      </c>
      <c r="D61" s="20"/>
      <c r="E61" s="21">
        <f t="shared" si="0"/>
        <v>391692</v>
      </c>
    </row>
    <row r="62" spans="1:5" ht="12.75">
      <c r="A62" s="23" t="s">
        <v>14</v>
      </c>
      <c r="B62" s="20" t="s">
        <v>83</v>
      </c>
      <c r="C62" s="20" t="s">
        <v>87</v>
      </c>
      <c r="D62" s="20" t="s">
        <v>15</v>
      </c>
      <c r="E62" s="21">
        <f t="shared" si="0"/>
        <v>391692</v>
      </c>
    </row>
    <row r="63" spans="1:5" ht="25.5">
      <c r="A63" s="23" t="s">
        <v>16</v>
      </c>
      <c r="B63" s="20" t="s">
        <v>83</v>
      </c>
      <c r="C63" s="20" t="s">
        <v>87</v>
      </c>
      <c r="D63" s="20" t="s">
        <v>17</v>
      </c>
      <c r="E63" s="21">
        <v>391692</v>
      </c>
    </row>
    <row r="64" spans="1:5" ht="12.75">
      <c r="A64" s="33" t="s">
        <v>43</v>
      </c>
      <c r="B64" s="27" t="s">
        <v>39</v>
      </c>
      <c r="C64" s="27"/>
      <c r="D64" s="27"/>
      <c r="E64" s="28">
        <f>E65+E70</f>
        <v>330000</v>
      </c>
    </row>
    <row r="65" spans="1:5" ht="25.5">
      <c r="A65" s="34" t="s">
        <v>133</v>
      </c>
      <c r="B65" s="20" t="s">
        <v>39</v>
      </c>
      <c r="C65" s="20" t="s">
        <v>59</v>
      </c>
      <c r="D65" s="35"/>
      <c r="E65" s="21">
        <f>E66</f>
        <v>180000</v>
      </c>
    </row>
    <row r="66" spans="1:5" ht="12.75">
      <c r="A66" s="34" t="s">
        <v>61</v>
      </c>
      <c r="B66" s="20" t="s">
        <v>39</v>
      </c>
      <c r="C66" s="20" t="s">
        <v>62</v>
      </c>
      <c r="D66" s="35"/>
      <c r="E66" s="21">
        <f>E67</f>
        <v>180000</v>
      </c>
    </row>
    <row r="67" spans="1:5" ht="25.5">
      <c r="A67" s="34" t="s">
        <v>44</v>
      </c>
      <c r="B67" s="20" t="s">
        <v>39</v>
      </c>
      <c r="C67" s="20" t="s">
        <v>60</v>
      </c>
      <c r="D67" s="20"/>
      <c r="E67" s="21">
        <f>E68</f>
        <v>180000</v>
      </c>
    </row>
    <row r="68" spans="1:5" ht="25.5">
      <c r="A68" s="23" t="s">
        <v>45</v>
      </c>
      <c r="B68" s="20" t="s">
        <v>39</v>
      </c>
      <c r="C68" s="20" t="s">
        <v>60</v>
      </c>
      <c r="D68" s="20" t="s">
        <v>40</v>
      </c>
      <c r="E68" s="21">
        <f>E69</f>
        <v>180000</v>
      </c>
    </row>
    <row r="69" spans="1:5" ht="25.5">
      <c r="A69" s="23" t="s">
        <v>46</v>
      </c>
      <c r="B69" s="20" t="s">
        <v>39</v>
      </c>
      <c r="C69" s="20" t="s">
        <v>60</v>
      </c>
      <c r="D69" s="20" t="s">
        <v>41</v>
      </c>
      <c r="E69" s="21">
        <v>180000</v>
      </c>
    </row>
    <row r="70" spans="1:5" ht="25.5">
      <c r="A70" s="23" t="s">
        <v>134</v>
      </c>
      <c r="B70" s="20" t="s">
        <v>39</v>
      </c>
      <c r="C70" s="20" t="s">
        <v>88</v>
      </c>
      <c r="D70" s="20"/>
      <c r="E70" s="36">
        <f>E71</f>
        <v>150000</v>
      </c>
    </row>
    <row r="71" spans="1:5" ht="38.25">
      <c r="A71" s="23" t="s">
        <v>68</v>
      </c>
      <c r="B71" s="20" t="s">
        <v>39</v>
      </c>
      <c r="C71" s="20" t="s">
        <v>89</v>
      </c>
      <c r="D71" s="20"/>
      <c r="E71" s="36">
        <f>E72</f>
        <v>150000</v>
      </c>
    </row>
    <row r="72" spans="1:5" ht="38.25">
      <c r="A72" s="23" t="s">
        <v>135</v>
      </c>
      <c r="B72" s="20" t="s">
        <v>39</v>
      </c>
      <c r="C72" s="20" t="s">
        <v>90</v>
      </c>
      <c r="D72" s="20"/>
      <c r="E72" s="36">
        <f>E73</f>
        <v>150000</v>
      </c>
    </row>
    <row r="73" spans="1:5" ht="12.75">
      <c r="A73" s="23" t="s">
        <v>14</v>
      </c>
      <c r="B73" s="20" t="s">
        <v>39</v>
      </c>
      <c r="C73" s="20" t="s">
        <v>90</v>
      </c>
      <c r="D73" s="20" t="s">
        <v>15</v>
      </c>
      <c r="E73" s="36">
        <f>E74</f>
        <v>150000</v>
      </c>
    </row>
    <row r="74" spans="1:5" ht="25.5">
      <c r="A74" s="23" t="s">
        <v>16</v>
      </c>
      <c r="B74" s="20" t="s">
        <v>39</v>
      </c>
      <c r="C74" s="20" t="s">
        <v>90</v>
      </c>
      <c r="D74" s="20" t="s">
        <v>17</v>
      </c>
      <c r="E74" s="36">
        <v>150000</v>
      </c>
    </row>
    <row r="75" spans="1:5" ht="12.75">
      <c r="A75" s="29" t="s">
        <v>69</v>
      </c>
      <c r="B75" s="30" t="s">
        <v>91</v>
      </c>
      <c r="C75" s="30"/>
      <c r="D75" s="30"/>
      <c r="E75" s="31">
        <f>E82+E76</f>
        <v>1699951</v>
      </c>
    </row>
    <row r="76" spans="1:5" ht="12.75">
      <c r="A76" s="33" t="s">
        <v>152</v>
      </c>
      <c r="B76" s="27" t="s">
        <v>156</v>
      </c>
      <c r="C76" s="27"/>
      <c r="D76" s="27"/>
      <c r="E76" s="28">
        <f>E77</f>
        <v>117867</v>
      </c>
    </row>
    <row r="77" spans="1:5" ht="38.25">
      <c r="A77" s="34" t="s">
        <v>153</v>
      </c>
      <c r="B77" s="20" t="s">
        <v>156</v>
      </c>
      <c r="C77" s="20" t="s">
        <v>157</v>
      </c>
      <c r="D77" s="35"/>
      <c r="E77" s="21">
        <f>E78</f>
        <v>117867</v>
      </c>
    </row>
    <row r="78" spans="1:5" ht="25.5">
      <c r="A78" s="34" t="s">
        <v>154</v>
      </c>
      <c r="B78" s="20" t="s">
        <v>156</v>
      </c>
      <c r="C78" s="20" t="s">
        <v>158</v>
      </c>
      <c r="D78" s="35"/>
      <c r="E78" s="21">
        <f>E79</f>
        <v>117867</v>
      </c>
    </row>
    <row r="79" spans="1:5" ht="25.5">
      <c r="A79" s="34" t="s">
        <v>155</v>
      </c>
      <c r="B79" s="20" t="s">
        <v>156</v>
      </c>
      <c r="C79" s="20" t="s">
        <v>159</v>
      </c>
      <c r="D79" s="35"/>
      <c r="E79" s="21">
        <f>E80</f>
        <v>117867</v>
      </c>
    </row>
    <row r="80" spans="1:5" ht="12.75">
      <c r="A80" s="23" t="s">
        <v>14</v>
      </c>
      <c r="B80" s="20" t="s">
        <v>156</v>
      </c>
      <c r="C80" s="20" t="s">
        <v>159</v>
      </c>
      <c r="D80" s="20" t="s">
        <v>15</v>
      </c>
      <c r="E80" s="21">
        <f>E81</f>
        <v>117867</v>
      </c>
    </row>
    <row r="81" spans="1:5" ht="25.5">
      <c r="A81" s="23" t="s">
        <v>16</v>
      </c>
      <c r="B81" s="20" t="s">
        <v>156</v>
      </c>
      <c r="C81" s="20" t="s">
        <v>159</v>
      </c>
      <c r="D81" s="20" t="s">
        <v>17</v>
      </c>
      <c r="E81" s="21">
        <v>117867</v>
      </c>
    </row>
    <row r="82" spans="1:5" ht="12.75">
      <c r="A82" s="33" t="s">
        <v>70</v>
      </c>
      <c r="B82" s="27" t="s">
        <v>92</v>
      </c>
      <c r="C82" s="27"/>
      <c r="D82" s="27"/>
      <c r="E82" s="28">
        <f>E83</f>
        <v>1582084</v>
      </c>
    </row>
    <row r="83" spans="1:5" ht="25.5">
      <c r="A83" s="34" t="s">
        <v>136</v>
      </c>
      <c r="B83" s="20" t="s">
        <v>92</v>
      </c>
      <c r="C83" s="20" t="s">
        <v>93</v>
      </c>
      <c r="D83" s="35"/>
      <c r="E83" s="21">
        <f>E84</f>
        <v>1582084</v>
      </c>
    </row>
    <row r="84" spans="1:5" ht="12.75">
      <c r="A84" s="34" t="s">
        <v>71</v>
      </c>
      <c r="B84" s="20" t="s">
        <v>92</v>
      </c>
      <c r="C84" s="20" t="s">
        <v>94</v>
      </c>
      <c r="D84" s="35"/>
      <c r="E84" s="21">
        <f>E85+E88+E91+E94</f>
        <v>1582084</v>
      </c>
    </row>
    <row r="85" spans="1:5" ht="12.75">
      <c r="A85" s="34" t="s">
        <v>108</v>
      </c>
      <c r="B85" s="20" t="s">
        <v>92</v>
      </c>
      <c r="C85" s="20" t="s">
        <v>113</v>
      </c>
      <c r="D85" s="20"/>
      <c r="E85" s="21">
        <f>E86</f>
        <v>760000</v>
      </c>
    </row>
    <row r="86" spans="1:5" ht="12.75">
      <c r="A86" s="23" t="s">
        <v>14</v>
      </c>
      <c r="B86" s="20" t="s">
        <v>92</v>
      </c>
      <c r="C86" s="20" t="s">
        <v>113</v>
      </c>
      <c r="D86" s="20" t="s">
        <v>15</v>
      </c>
      <c r="E86" s="21">
        <f>E87</f>
        <v>760000</v>
      </c>
    </row>
    <row r="87" spans="1:5" ht="25.5">
      <c r="A87" s="23" t="s">
        <v>16</v>
      </c>
      <c r="B87" s="20" t="s">
        <v>92</v>
      </c>
      <c r="C87" s="20" t="s">
        <v>113</v>
      </c>
      <c r="D87" s="20" t="s">
        <v>17</v>
      </c>
      <c r="E87" s="21">
        <v>760000</v>
      </c>
    </row>
    <row r="88" spans="1:5" ht="12.75">
      <c r="A88" s="34" t="s">
        <v>72</v>
      </c>
      <c r="B88" s="20" t="s">
        <v>92</v>
      </c>
      <c r="C88" s="20" t="s">
        <v>95</v>
      </c>
      <c r="D88" s="35"/>
      <c r="E88" s="21">
        <f>E89</f>
        <v>50000</v>
      </c>
    </row>
    <row r="89" spans="1:5" ht="12.75">
      <c r="A89" s="23" t="s">
        <v>14</v>
      </c>
      <c r="B89" s="20" t="s">
        <v>92</v>
      </c>
      <c r="C89" s="20" t="s">
        <v>95</v>
      </c>
      <c r="D89" s="20" t="s">
        <v>15</v>
      </c>
      <c r="E89" s="21">
        <f>E90</f>
        <v>50000</v>
      </c>
    </row>
    <row r="90" spans="1:5" ht="25.5">
      <c r="A90" s="23" t="s">
        <v>16</v>
      </c>
      <c r="B90" s="20" t="s">
        <v>92</v>
      </c>
      <c r="C90" s="20" t="s">
        <v>95</v>
      </c>
      <c r="D90" s="20" t="s">
        <v>17</v>
      </c>
      <c r="E90" s="21">
        <v>50000</v>
      </c>
    </row>
    <row r="91" spans="1:5" ht="12.75" customHeight="1">
      <c r="A91" s="34" t="s">
        <v>73</v>
      </c>
      <c r="B91" s="20" t="s">
        <v>92</v>
      </c>
      <c r="C91" s="20" t="s">
        <v>96</v>
      </c>
      <c r="D91" s="20"/>
      <c r="E91" s="21">
        <f>E92</f>
        <v>25000</v>
      </c>
    </row>
    <row r="92" spans="1:5" ht="12.75">
      <c r="A92" s="23" t="s">
        <v>14</v>
      </c>
      <c r="B92" s="20" t="s">
        <v>92</v>
      </c>
      <c r="C92" s="20" t="s">
        <v>96</v>
      </c>
      <c r="D92" s="20" t="s">
        <v>15</v>
      </c>
      <c r="E92" s="21">
        <f>E93</f>
        <v>25000</v>
      </c>
    </row>
    <row r="93" spans="1:5" ht="25.5">
      <c r="A93" s="23" t="s">
        <v>16</v>
      </c>
      <c r="B93" s="20" t="s">
        <v>92</v>
      </c>
      <c r="C93" s="20" t="s">
        <v>96</v>
      </c>
      <c r="D93" s="20" t="s">
        <v>17</v>
      </c>
      <c r="E93" s="21">
        <v>25000</v>
      </c>
    </row>
    <row r="94" spans="1:5" ht="12.75">
      <c r="A94" s="23" t="s">
        <v>123</v>
      </c>
      <c r="B94" s="20" t="s">
        <v>92</v>
      </c>
      <c r="C94" s="20" t="s">
        <v>127</v>
      </c>
      <c r="D94" s="20"/>
      <c r="E94" s="21">
        <f>E95</f>
        <v>747084</v>
      </c>
    </row>
    <row r="95" spans="1:5" ht="12.75">
      <c r="A95" s="23" t="s">
        <v>14</v>
      </c>
      <c r="B95" s="20" t="s">
        <v>92</v>
      </c>
      <c r="C95" s="20" t="s">
        <v>127</v>
      </c>
      <c r="D95" s="20" t="s">
        <v>15</v>
      </c>
      <c r="E95" s="21">
        <f>E96</f>
        <v>747084</v>
      </c>
    </row>
    <row r="96" spans="1:5" ht="12.75" customHeight="1">
      <c r="A96" s="23" t="s">
        <v>16</v>
      </c>
      <c r="B96" s="20" t="s">
        <v>92</v>
      </c>
      <c r="C96" s="20" t="s">
        <v>127</v>
      </c>
      <c r="D96" s="20" t="s">
        <v>17</v>
      </c>
      <c r="E96" s="21">
        <v>747084</v>
      </c>
    </row>
    <row r="97" spans="1:5" ht="12.75">
      <c r="A97" s="29" t="s">
        <v>74</v>
      </c>
      <c r="B97" s="30" t="s">
        <v>97</v>
      </c>
      <c r="C97" s="30"/>
      <c r="D97" s="30"/>
      <c r="E97" s="31">
        <f>E98</f>
        <v>5215086</v>
      </c>
    </row>
    <row r="98" spans="1:5" ht="12.75">
      <c r="A98" s="33" t="s">
        <v>75</v>
      </c>
      <c r="B98" s="27" t="s">
        <v>98</v>
      </c>
      <c r="C98" s="27"/>
      <c r="D98" s="27"/>
      <c r="E98" s="28">
        <f>E99</f>
        <v>5215086</v>
      </c>
    </row>
    <row r="99" spans="1:5" ht="12.75" customHeight="1">
      <c r="A99" s="19" t="s">
        <v>137</v>
      </c>
      <c r="B99" s="20" t="s">
        <v>98</v>
      </c>
      <c r="C99" s="20" t="s">
        <v>99</v>
      </c>
      <c r="D99" s="20"/>
      <c r="E99" s="21">
        <f>E100+E109</f>
        <v>5215086</v>
      </c>
    </row>
    <row r="100" spans="1:5" ht="12.75" customHeight="1">
      <c r="A100" s="19" t="s">
        <v>76</v>
      </c>
      <c r="B100" s="20" t="s">
        <v>98</v>
      </c>
      <c r="C100" s="20" t="s">
        <v>100</v>
      </c>
      <c r="D100" s="20"/>
      <c r="E100" s="21">
        <f>E101</f>
        <v>5115086</v>
      </c>
    </row>
    <row r="101" spans="1:5" ht="12.75">
      <c r="A101" s="19" t="s">
        <v>77</v>
      </c>
      <c r="B101" s="20" t="s">
        <v>98</v>
      </c>
      <c r="C101" s="20" t="s">
        <v>101</v>
      </c>
      <c r="D101" s="20"/>
      <c r="E101" s="21">
        <f>E102</f>
        <v>5115086</v>
      </c>
    </row>
    <row r="102" spans="1:5" ht="12.75" customHeight="1">
      <c r="A102" s="19" t="s">
        <v>78</v>
      </c>
      <c r="B102" s="20" t="s">
        <v>98</v>
      </c>
      <c r="C102" s="20" t="s">
        <v>102</v>
      </c>
      <c r="D102" s="20"/>
      <c r="E102" s="21">
        <f>E103+E105+E107</f>
        <v>5115086</v>
      </c>
    </row>
    <row r="103" spans="1:5" ht="38.25" customHeight="1">
      <c r="A103" s="19" t="s">
        <v>10</v>
      </c>
      <c r="B103" s="20" t="s">
        <v>98</v>
      </c>
      <c r="C103" s="20" t="s">
        <v>102</v>
      </c>
      <c r="D103" s="20" t="s">
        <v>11</v>
      </c>
      <c r="E103" s="21">
        <f>E104</f>
        <v>3697186</v>
      </c>
    </row>
    <row r="104" spans="1:5" ht="12.75">
      <c r="A104" s="19" t="s">
        <v>12</v>
      </c>
      <c r="B104" s="20" t="s">
        <v>98</v>
      </c>
      <c r="C104" s="20" t="s">
        <v>102</v>
      </c>
      <c r="D104" s="20" t="s">
        <v>114</v>
      </c>
      <c r="E104" s="21">
        <v>3697186</v>
      </c>
    </row>
    <row r="105" spans="1:5" ht="12.75">
      <c r="A105" s="23" t="s">
        <v>14</v>
      </c>
      <c r="B105" s="20" t="s">
        <v>98</v>
      </c>
      <c r="C105" s="20" t="s">
        <v>102</v>
      </c>
      <c r="D105" s="20" t="s">
        <v>15</v>
      </c>
      <c r="E105" s="21">
        <f>E106</f>
        <v>1392900</v>
      </c>
    </row>
    <row r="106" spans="1:5" ht="25.5">
      <c r="A106" s="23" t="s">
        <v>16</v>
      </c>
      <c r="B106" s="20" t="s">
        <v>98</v>
      </c>
      <c r="C106" s="20" t="s">
        <v>102</v>
      </c>
      <c r="D106" s="20" t="s">
        <v>17</v>
      </c>
      <c r="E106" s="21">
        <v>1392900</v>
      </c>
    </row>
    <row r="107" spans="1:5" ht="12.75">
      <c r="A107" s="19" t="s">
        <v>18</v>
      </c>
      <c r="B107" s="20" t="s">
        <v>98</v>
      </c>
      <c r="C107" s="20" t="s">
        <v>102</v>
      </c>
      <c r="D107" s="20" t="s">
        <v>19</v>
      </c>
      <c r="E107" s="21">
        <f>E108</f>
        <v>25000</v>
      </c>
    </row>
    <row r="108" spans="1:5" ht="12.75" customHeight="1">
      <c r="A108" s="24" t="s">
        <v>20</v>
      </c>
      <c r="B108" s="20" t="s">
        <v>98</v>
      </c>
      <c r="C108" s="20" t="s">
        <v>102</v>
      </c>
      <c r="D108" s="20" t="s">
        <v>21</v>
      </c>
      <c r="E108" s="21">
        <v>25000</v>
      </c>
    </row>
    <row r="109" spans="1:5" ht="25.5">
      <c r="A109" s="19" t="s">
        <v>109</v>
      </c>
      <c r="B109" s="20" t="s">
        <v>98</v>
      </c>
      <c r="C109" s="20" t="s">
        <v>115</v>
      </c>
      <c r="D109" s="20"/>
      <c r="E109" s="21">
        <f>E110</f>
        <v>100000</v>
      </c>
    </row>
    <row r="110" spans="1:5" ht="25.5">
      <c r="A110" s="19" t="s">
        <v>110</v>
      </c>
      <c r="B110" s="20" t="s">
        <v>98</v>
      </c>
      <c r="C110" s="20" t="s">
        <v>116</v>
      </c>
      <c r="D110" s="20"/>
      <c r="E110" s="21">
        <f>E111</f>
        <v>100000</v>
      </c>
    </row>
    <row r="111" spans="1:5" ht="12.75" customHeight="1">
      <c r="A111" s="19" t="s">
        <v>78</v>
      </c>
      <c r="B111" s="20" t="s">
        <v>98</v>
      </c>
      <c r="C111" s="20" t="s">
        <v>117</v>
      </c>
      <c r="D111" s="20"/>
      <c r="E111" s="21">
        <f>E112</f>
        <v>100000</v>
      </c>
    </row>
    <row r="112" spans="1:5" ht="12.75">
      <c r="A112" s="23" t="s">
        <v>14</v>
      </c>
      <c r="B112" s="20" t="s">
        <v>98</v>
      </c>
      <c r="C112" s="20" t="s">
        <v>117</v>
      </c>
      <c r="D112" s="20" t="s">
        <v>15</v>
      </c>
      <c r="E112" s="21">
        <f>E113</f>
        <v>100000</v>
      </c>
    </row>
    <row r="113" spans="1:5" ht="25.5">
      <c r="A113" s="23" t="s">
        <v>16</v>
      </c>
      <c r="B113" s="20" t="s">
        <v>98</v>
      </c>
      <c r="C113" s="20" t="s">
        <v>117</v>
      </c>
      <c r="D113" s="20" t="s">
        <v>17</v>
      </c>
      <c r="E113" s="21">
        <v>100000</v>
      </c>
    </row>
    <row r="114" spans="1:5" ht="12.75">
      <c r="A114" s="29" t="s">
        <v>79</v>
      </c>
      <c r="B114" s="30" t="s">
        <v>103</v>
      </c>
      <c r="C114" s="30"/>
      <c r="D114" s="30"/>
      <c r="E114" s="31">
        <f>E115+E121</f>
        <v>433114</v>
      </c>
    </row>
    <row r="115" spans="1:5" ht="12.75">
      <c r="A115" s="33" t="s">
        <v>80</v>
      </c>
      <c r="B115" s="27" t="s">
        <v>104</v>
      </c>
      <c r="C115" s="27"/>
      <c r="D115" s="27"/>
      <c r="E115" s="28">
        <f aca="true" t="shared" si="1" ref="E115:E125">E116</f>
        <v>213114</v>
      </c>
    </row>
    <row r="116" spans="1:5" ht="25.5">
      <c r="A116" s="34" t="s">
        <v>138</v>
      </c>
      <c r="B116" s="20" t="s">
        <v>104</v>
      </c>
      <c r="C116" s="20" t="s">
        <v>105</v>
      </c>
      <c r="D116" s="35"/>
      <c r="E116" s="21">
        <f t="shared" si="1"/>
        <v>213114</v>
      </c>
    </row>
    <row r="117" spans="1:5" ht="12.75">
      <c r="A117" s="34" t="s">
        <v>81</v>
      </c>
      <c r="B117" s="20" t="s">
        <v>104</v>
      </c>
      <c r="C117" s="20" t="s">
        <v>106</v>
      </c>
      <c r="D117" s="35"/>
      <c r="E117" s="21">
        <f t="shared" si="1"/>
        <v>213114</v>
      </c>
    </row>
    <row r="118" spans="1:5" ht="12.75">
      <c r="A118" s="23" t="s">
        <v>82</v>
      </c>
      <c r="B118" s="20" t="s">
        <v>104</v>
      </c>
      <c r="C118" s="20" t="s">
        <v>107</v>
      </c>
      <c r="D118" s="20"/>
      <c r="E118" s="21">
        <f t="shared" si="1"/>
        <v>213114</v>
      </c>
    </row>
    <row r="119" spans="1:5" ht="12.75">
      <c r="A119" s="19" t="s">
        <v>26</v>
      </c>
      <c r="B119" s="37" t="s">
        <v>104</v>
      </c>
      <c r="C119" s="38" t="s">
        <v>107</v>
      </c>
      <c r="D119" s="37" t="s">
        <v>24</v>
      </c>
      <c r="E119" s="36">
        <f t="shared" si="1"/>
        <v>213114</v>
      </c>
    </row>
    <row r="120" spans="1:5" ht="12.75">
      <c r="A120" s="19" t="s">
        <v>27</v>
      </c>
      <c r="B120" s="37" t="s">
        <v>104</v>
      </c>
      <c r="C120" s="38" t="s">
        <v>107</v>
      </c>
      <c r="D120" s="37" t="s">
        <v>28</v>
      </c>
      <c r="E120" s="36">
        <v>213114</v>
      </c>
    </row>
    <row r="121" spans="1:5" ht="12.75">
      <c r="A121" s="33" t="s">
        <v>111</v>
      </c>
      <c r="B121" s="27" t="s">
        <v>118</v>
      </c>
      <c r="C121" s="27"/>
      <c r="D121" s="27"/>
      <c r="E121" s="28">
        <f t="shared" si="1"/>
        <v>220000</v>
      </c>
    </row>
    <row r="122" spans="1:5" ht="25.5">
      <c r="A122" s="34" t="s">
        <v>138</v>
      </c>
      <c r="B122" s="20" t="s">
        <v>118</v>
      </c>
      <c r="C122" s="20" t="s">
        <v>105</v>
      </c>
      <c r="D122" s="35"/>
      <c r="E122" s="21">
        <f t="shared" si="1"/>
        <v>220000</v>
      </c>
    </row>
    <row r="123" spans="1:5" ht="12.75">
      <c r="A123" s="34" t="s">
        <v>81</v>
      </c>
      <c r="B123" s="20" t="s">
        <v>118</v>
      </c>
      <c r="C123" s="20" t="s">
        <v>106</v>
      </c>
      <c r="D123" s="35"/>
      <c r="E123" s="21">
        <f t="shared" si="1"/>
        <v>220000</v>
      </c>
    </row>
    <row r="124" spans="1:5" ht="51">
      <c r="A124" s="23" t="s">
        <v>112</v>
      </c>
      <c r="B124" s="20" t="s">
        <v>118</v>
      </c>
      <c r="C124" s="20" t="s">
        <v>119</v>
      </c>
      <c r="D124" s="20"/>
      <c r="E124" s="21">
        <f t="shared" si="1"/>
        <v>220000</v>
      </c>
    </row>
    <row r="125" spans="1:5" ht="12.75">
      <c r="A125" s="19" t="s">
        <v>26</v>
      </c>
      <c r="B125" s="37" t="s">
        <v>118</v>
      </c>
      <c r="C125" s="20" t="s">
        <v>119</v>
      </c>
      <c r="D125" s="37" t="s">
        <v>24</v>
      </c>
      <c r="E125" s="36">
        <f t="shared" si="1"/>
        <v>220000</v>
      </c>
    </row>
    <row r="126" spans="1:5" ht="12.75">
      <c r="A126" s="19" t="s">
        <v>27</v>
      </c>
      <c r="B126" s="37" t="s">
        <v>118</v>
      </c>
      <c r="C126" s="20" t="s">
        <v>119</v>
      </c>
      <c r="D126" s="37" t="s">
        <v>28</v>
      </c>
      <c r="E126" s="36">
        <v>220000</v>
      </c>
    </row>
    <row r="127" spans="1:5" ht="12.75">
      <c r="A127" s="29" t="s">
        <v>139</v>
      </c>
      <c r="B127" s="30" t="s">
        <v>145</v>
      </c>
      <c r="C127" s="30"/>
      <c r="D127" s="30"/>
      <c r="E127" s="31">
        <f>E128+E134</f>
        <v>77000</v>
      </c>
    </row>
    <row r="128" spans="1:5" ht="12.75">
      <c r="A128" s="33" t="s">
        <v>140</v>
      </c>
      <c r="B128" s="27" t="s">
        <v>146</v>
      </c>
      <c r="C128" s="27"/>
      <c r="D128" s="27"/>
      <c r="E128" s="28">
        <f>E129</f>
        <v>77000</v>
      </c>
    </row>
    <row r="129" spans="1:5" ht="25.5">
      <c r="A129" s="34" t="s">
        <v>141</v>
      </c>
      <c r="B129" s="20" t="s">
        <v>146</v>
      </c>
      <c r="C129" s="20" t="s">
        <v>147</v>
      </c>
      <c r="D129" s="35"/>
      <c r="E129" s="21">
        <f>E130</f>
        <v>77000</v>
      </c>
    </row>
    <row r="130" spans="1:5" ht="12.75">
      <c r="A130" s="34" t="s">
        <v>142</v>
      </c>
      <c r="B130" s="20" t="s">
        <v>146</v>
      </c>
      <c r="C130" s="20" t="s">
        <v>148</v>
      </c>
      <c r="D130" s="35"/>
      <c r="E130" s="21">
        <f>E131</f>
        <v>77000</v>
      </c>
    </row>
    <row r="131" spans="1:5" ht="12.75">
      <c r="A131" s="23" t="s">
        <v>143</v>
      </c>
      <c r="B131" s="20" t="s">
        <v>146</v>
      </c>
      <c r="C131" s="20" t="s">
        <v>149</v>
      </c>
      <c r="D131" s="20"/>
      <c r="E131" s="21">
        <f>E132</f>
        <v>77000</v>
      </c>
    </row>
    <row r="132" spans="1:5" ht="12.75">
      <c r="A132" s="23" t="s">
        <v>14</v>
      </c>
      <c r="B132" s="20" t="s">
        <v>146</v>
      </c>
      <c r="C132" s="20" t="s">
        <v>149</v>
      </c>
      <c r="D132" s="37" t="s">
        <v>15</v>
      </c>
      <c r="E132" s="36">
        <f>E133</f>
        <v>77000</v>
      </c>
    </row>
    <row r="133" spans="1:5" ht="25.5">
      <c r="A133" s="23" t="s">
        <v>16</v>
      </c>
      <c r="B133" s="20" t="s">
        <v>146</v>
      </c>
      <c r="C133" s="20" t="s">
        <v>149</v>
      </c>
      <c r="D133" s="37" t="s">
        <v>17</v>
      </c>
      <c r="E133" s="36">
        <v>77000</v>
      </c>
    </row>
  </sheetData>
  <sheetProtection selectLockedCells="1" selectUnlockedCells="1"/>
  <mergeCells count="9">
    <mergeCell ref="B1:E5"/>
    <mergeCell ref="A6:F6"/>
    <mergeCell ref="A7:F9"/>
    <mergeCell ref="A12:A14"/>
    <mergeCell ref="B12:B14"/>
    <mergeCell ref="C12:C14"/>
    <mergeCell ref="D12:D14"/>
    <mergeCell ref="E12:E14"/>
    <mergeCell ref="F13:F14"/>
  </mergeCells>
  <printOptions horizontalCentered="1"/>
  <pageMargins left="0.984251968503937" right="0.3937007874015748" top="0.7874015748031497" bottom="0.5905511811023623" header="0.5118110236220472" footer="0.5118110236220472"/>
  <pageSetup firstPageNumber="24" useFirstPageNumber="1" fitToHeight="3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2016-12-29T10:50:22Z</cp:lastPrinted>
  <dcterms:created xsi:type="dcterms:W3CDTF">2014-11-24T12:32:01Z</dcterms:created>
  <dcterms:modified xsi:type="dcterms:W3CDTF">2016-12-29T10:50:32Z</dcterms:modified>
  <cp:category/>
  <cp:version/>
  <cp:contentType/>
  <cp:contentStatus/>
</cp:coreProperties>
</file>